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OECD.Stat export" sheetId="1" r:id="rId1"/>
    <sheet name="Feuil2" sheetId="2" r:id="rId2"/>
    <sheet name="Feuil2 (2)" sheetId="3" r:id="rId3"/>
  </sheets>
  <definedNames/>
  <calcPr fullCalcOnLoad="1"/>
</workbook>
</file>

<file path=xl/comments1.xml><?xml version="1.0" encoding="utf-8"?>
<comments xmlns="http://schemas.openxmlformats.org/spreadsheetml/2006/main">
  <authors>
    <author>MyOECD</author>
  </authors>
  <commentList>
    <comment ref="G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1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1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1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1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1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1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2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2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2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2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2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2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K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L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2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3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3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3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3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4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4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4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4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4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4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4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4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4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4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4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4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4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4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5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5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5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5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5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5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5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5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5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6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6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6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6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6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6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6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6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6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6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6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6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7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7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7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J7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7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8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8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8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8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8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K8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G8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8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8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8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8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K8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K8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K8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K8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J8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K86" authorId="0">
      <text>
        <r>
          <rPr>
            <sz val="9"/>
            <rFont val="Tahoma"/>
            <family val="2"/>
          </rPr>
          <t xml:space="preserve">P: Provisional value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F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1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1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1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1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1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1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2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2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2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2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2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2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2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K2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3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3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3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3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3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3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4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4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4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4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4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4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4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4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5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5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5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5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5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5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5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6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6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6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6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6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6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6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6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6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6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7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7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7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7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7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5" authorId="0">
      <text>
        <r>
          <rPr>
            <sz val="9"/>
            <rFont val="Tahoma"/>
            <family val="2"/>
          </rPr>
          <t xml:space="preserve">E: Estimated value </t>
        </r>
      </text>
    </comment>
  </commentList>
</comments>
</file>

<file path=xl/comments3.xml><?xml version="1.0" encoding="utf-8"?>
<comments xmlns="http://schemas.openxmlformats.org/spreadsheetml/2006/main">
  <authors>
    <author>MyOECD</author>
  </authors>
  <commentList>
    <comment ref="F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1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2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1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1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1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2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2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2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2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2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3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3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3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3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3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3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J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K3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41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4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4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4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4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45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4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4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4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49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0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5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5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5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58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6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6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6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1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6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6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64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6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5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6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6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6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66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70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7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72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G7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H7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AI73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4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76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7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7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AI77" authorId="0">
      <text>
        <r>
          <rPr>
            <sz val="9"/>
            <rFont val="Tahoma"/>
            <family val="2"/>
          </rPr>
          <t xml:space="preserve">P: Provisional value </t>
        </r>
      </text>
    </comment>
    <comment ref="F7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8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F7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G7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H79" authorId="0">
      <text>
        <r>
          <rPr>
            <sz val="9"/>
            <rFont val="Tahoma"/>
            <family val="2"/>
          </rPr>
          <t xml:space="preserve">E: Estimated value </t>
        </r>
      </text>
    </comment>
    <comment ref="I79" authorId="0">
      <text>
        <r>
          <rPr>
            <sz val="9"/>
            <rFont val="Tahoma"/>
            <family val="2"/>
          </rPr>
          <t xml:space="preserve">E: Estimated value </t>
        </r>
      </text>
    </comment>
  </commentList>
</comments>
</file>

<file path=xl/sharedStrings.xml><?xml version="1.0" encoding="utf-8"?>
<sst xmlns="http://schemas.openxmlformats.org/spreadsheetml/2006/main" count="916" uniqueCount="96">
  <si>
    <t>&lt;?xml version="1.0" encoding="utf-16"?&gt;&lt;WebTableParameter xmlns:xsd="http://www.w3.org/2001/XMLSchema" xmlns:xsi="http://www.w3.org/2001/XMLSchema-instance" xmlns="http://stats.oecd.org/OECDStatWS/2004/03/01/"&gt;&lt;DataTable Code="SNA_TABLE1" HasMetadata="true"&gt;&lt;Name LocaleIsoCode="en"&gt;1. Gross domestic product (GDP)&lt;/Name&gt;&lt;Name LocaleIsoCode="fr"&gt;1. Produit intérieur brut (PIB)&lt;/Name&gt;&lt;Dimension Code="LOCATION" HasMetadata="false" CommonCode="LOCATION" Display="labels"&gt;&lt;Name LocaleIsoCode="en"&gt;Country&lt;/Name&gt;&lt;Name LocaleIsoCode="fr"&gt;Pays&lt;/Name&gt;&lt;Member Code="BEL" HasMetadata="true" HasOnlyUnitMetadata="false" HasChild="0"&gt;&lt;Name LocaleIsoCode="en"&gt;Belgium&lt;/Name&gt;&lt;Name LocaleIsoCode="fr"&gt;Belgique&lt;/Name&gt;&lt;/Member&gt;&lt;Member Code="DNK" HasMetadata="true" HasOnlyUnitMetadata="false" HasChild="0"&gt;&lt;Name LocaleIsoCode="en"&gt;Denmark&lt;/Name&gt;&lt;Name LocaleIsoCode="fr"&gt;Danemark&lt;/Name&gt;&lt;/Member&gt;&lt;Member Code="FRA" HasMetadata="true" HasOnlyUnitMetadata="false" HasChild="0"&gt;&lt;Name LocaleIsoCode="en"&gt;France&lt;/Name&gt;&lt;Name LocaleIsoCode="fr"&gt;France&lt;/Name&gt;&lt;/Member&gt;&lt;Member Code="DEU" HasMetadata="true" HasOnlyUnitMetadata="false" HasChild="0"&gt;&lt;Name LocaleIsoCode="en"&gt;Germany&lt;/Name&gt;&lt;Name LocaleIsoCode="fr"&gt;Allemagne&lt;/Name&gt;&lt;/Member&gt;&lt;Member Code="ITA" HasMetadata="true" HasOnlyUnitMetadata="false" HasChild="0"&gt;&lt;Name LocaleIsoCode="en"&gt;Italy&lt;/Name&gt;&lt;Name LocaleIsoCode="fr"&gt;Italie&lt;/Name&gt;&lt;/Member&gt;&lt;Member Code="JPN" HasMetadata="true" HasOnlyUnitMetadata="false" HasChild="0"&gt;&lt;Name LocaleIsoCode="en"&gt;Japan&lt;/Name&gt;&lt;Name LocaleIsoCode="fr"&gt;Japon&lt;/Name&gt;&lt;/Member&gt;&lt;Member Code="KOR" HasMetadata="true" HasOnlyUnitMetadata="false" HasChild="0"&gt;&lt;Name LocaleIsoCode="en"&gt;Korea&lt;/Name&gt;&lt;Name LocaleIsoCode="fr"&gt;Corée&lt;/Name&gt;&lt;/Member&gt;&lt;Member Code="NLD" HasMetadata="true" HasOnlyUnitMetadata="false" HasChild="0"&gt;&lt;Name LocaleIsoCode="en"&gt;Netherlands&lt;/Name&gt;&lt;Name LocaleIsoCode="fr"&gt;Pays-Bas&lt;/Name&gt;&lt;/Member&gt;&lt;Member Code="SWE" HasMetadata="true" HasOnlyUnitMetadata="false" HasChild="0"&gt;&lt;Name LocaleIsoCode="en"&gt;Sweden&lt;/Name&gt;&lt;Name LocaleIsoCode="fr"&gt;Suède&lt;/Name&gt;&lt;/Member&gt;&lt;Member Code="GBR" HasMetadata="true" HasOnlyUnitMetadata="false" HasChild="0"&gt;&lt;Name LocaleIsoCode="en"&gt;United Kingdom&lt;/Name&gt;&lt;Name LocaleIsoCode="fr"&gt;Royaume-Uni&lt;/Name&gt;&lt;/Member&gt;&lt;Member Code="USA" HasMetadata="true" HasOnlyUnitMetadata="false" HasChild="0"&gt;&lt;Name LocaleIsoCode="en"&gt;United States&lt;/Name&gt;&lt;Name LocaleIsoCode="fr"&gt;États-Unis&lt;/Name&gt;&lt;/Member&gt;&lt;Member Code="EA19" HasMetadata="true" HasOnlyUnitMetadata="false" HasChild="0"&gt;&lt;Name LocaleIsoCode="en"&gt;Euro area (19 countries)&lt;/Name&gt;&lt;Name LocaleIsoCode="fr"&gt;Zone euro (19 pays)&lt;/Name&gt;&lt;/Member&gt;&lt;/Dimension&gt;&lt;Dimension Code="TRANSACT" HasMetadata="false" Display="codesandlabels"&gt;&lt;Name LocaleIsoCode="en"&gt;Transaction&lt;/Name&gt;&lt;Name LocaleIsoCode="fr"&gt;Transaction&lt;/Name&gt;&lt;Member Code="B1G" HasMetadata="false" HasOnlyUnitMetadata="false" HasChild="1"&gt;&lt;Name LocaleIsoCode="en"&gt;Gross value added at basic prices, total activity&lt;/Name&gt;&lt;Name LocaleIsoCode="fr"&gt;Valeur ajoutée brute aux prix de base, total&lt;/Name&gt;&lt;ChildMember Code="B1GVB_E" HasMetadata="false" HasOnlyUnitMetadata="false" HasChild="1"&gt;&lt;Name LocaleIsoCode="en"&gt;Industry, including energy (ISIC rev4)&lt;/Name&gt;&lt;Name LocaleIsoCode="fr"&gt;Industrie, y compris énergie (CITI rev4)&lt;/Name&gt;&lt;ChildMember Code="B1GVC" HasMetadata="false" HasOnlyUnitMetadata="false" HasChild="0"&gt;&lt;Name LocaleIsoCode="en"&gt;of which: Manufacturing (ISIC rev4)&lt;/Name&gt;&lt;Name LocaleIsoCode="fr"&gt;Dont : Industrie manufacturière (CITI rev4)&lt;/Name&gt;&lt;/ChildMember&gt;&lt;/ChildMember&gt;&lt;/Member&gt;&lt;/Dimension&gt;&lt;Dimension Code="MEASURE" HasMetadata="false" Display="codesandlabels"&gt;&lt;Name LocaleIsoCode="en"&gt;Measure&lt;/Name&gt;&lt;Name LocaleIsoCode="fr"&gt;Mesure&lt;/Name&gt;&lt;Member Code="C" HasMetadata="false" HasOnlyUnitMetadata="false" HasChild="0"&gt;&lt;Name LocaleIsoCode="en"&gt;Current prices&lt;/Name&gt;&lt;Name LocaleIsoCode="fr"&gt;Prix courants&lt;/Name&gt;&lt;/Member&gt;&lt;Member Code="V" HasMetadata="false" HasOnlyUnitMetadata="false" HasChild="0"&gt;&lt;Name LocaleIsoCode="en"&gt;Constant prices, national base year&lt;/Name&gt;&lt;Name LocaleIsoCode="fr"&gt;Prix constants, année de base nationale&lt;/Name&gt;&lt;/Member&gt;&lt;/Dimension&gt;&lt;Dimension Code="TIME" HasMetadata="false" CommonCode="TIME" Display="labels"&gt;&lt;Name LocaleIsoCode="en"&gt;Year&lt;/Name&gt;&lt;Name LocaleIsoCode="fr"&gt;Année&lt;/Name&gt;&lt;Member Code="1991" HasMetadata="false"&gt;&lt;Name LocaleIsoCode="en"&gt;1991&lt;/Name&gt;&lt;Name LocaleIsoCode="fr"&gt;1991&lt;/Name&gt;&lt;/Member&gt;&lt;Member Code="1992" HasMetadata="false"&gt;&lt;Name LocaleIsoCode="en"&gt;1992&lt;/Name&gt;&lt;Name LocaleIsoCode="fr"&gt;1992&lt;/Name&gt;&lt;/Member&gt;&lt;Member Code="1993" HasMetadata="false"&gt;&lt;Name LocaleIsoCode="en"&gt;1993&lt;/Name&gt;&lt;Name LocaleIsoCode="fr"&gt;1993&lt;/Name&gt;&lt;/Member&gt;&lt;Member Code="1994" HasMetadata="false"&gt;&lt;Name LocaleIsoCode="en"&gt;1994&lt;/Name&gt;&lt;Name LocaleIsoCode="fr"&gt;1994&lt;/Name&gt;&lt;/Member&gt;&lt;Member Code="1995" HasMetadata="false"&gt;&lt;Name LocaleIsoCode="en"&gt;1995&lt;/Name&gt;&lt;Name LocaleIsoCode="fr"&gt;1995&lt;/Name&gt;&lt;/Member&gt;&lt;Member Code="1996" HasMetadata="false"&gt;&lt;Name LocaleIsoCode="en"&gt;1996&lt;/Name&gt;&lt;Name LocaleIsoCode="fr"&gt;1996&lt;/Name&gt;&lt;/Member&gt;&lt;Member Code="1997" HasMetadata="false"&gt;&lt;Name LocaleIsoCode="en"&gt;1997&lt;/Name&gt;&lt;Name LocaleIsoCode="fr"&gt;1997&lt;/Name&gt;&lt;/Member&gt;&lt;Member Code="1998" HasMetadata="false"&gt;&lt;Name LocaleIsoCode="en"&gt;1998&lt;/Name&gt;&lt;Name LocaleIsoCode="fr"&gt;1998&lt;/Name&gt;&lt;/Member&gt;&lt;Member Code="1999" HasMetadata="false"&gt;&lt;Name LocaleIsoCode="en"&gt;1999&lt;/Name&gt;&lt;Name LocaleIsoCode="fr"&gt;1999&lt;/Name&gt;&lt;/Member&gt;&lt;Member Code="2000" HasMetadata="false"&gt;&lt;Name LocaleIsoCode="en"&gt;2000&lt;/Name&gt;&lt;Name LocaleIsoCode="fr"&gt;2000&lt;/Name&gt;&lt;/Member&gt;&lt;Member Code="2001" HasMetadata="false"&gt;&lt;Name LocaleIsoCode="en"&gt;2001&lt;/Name&gt;&lt;Name LocaleIsoCode="fr"&gt;2001&lt;/Name&gt;&lt;/Member&gt;&lt;Member Code="2002" HasMetadata="false"&gt;&lt;Name LocaleIsoCode="en"&gt;2002&lt;/Name&gt;&lt;Name LocaleIsoCode="fr"&gt;2002&lt;/Name&gt;&lt;/Member&gt;&lt;Member Code="2003" HasMetadata="false"&gt;&lt;Name LocaleIsoCode="en"&gt;2003&lt;/Name&gt;&lt;Name LocaleIsoCode="fr"&gt;2003&lt;/Name&gt;&lt;/Member&gt;&lt;Member Code="2004" HasMetadata="false"&gt;&lt;Name LocaleIsoCode="en"&gt;2004&lt;/Name&gt;&lt;Name LocaleIsoCode="fr"&gt;2004&lt;/Name&gt;&lt;/Member&gt;&lt;Member Code="2005" HasMetadata="false"&gt;&lt;Name LocaleIsoCode="en"&gt;2005&lt;/Name&gt;&lt;Name LocaleIsoCode="fr"&gt;2005&lt;/Name&gt;&lt;/Member&gt;&lt;Member Code="2006" HasMetadata="false"&gt;&lt;Name LocaleIsoCode="en"&gt;2006&lt;/Name&gt;&lt;Name LocaleIsoCode="fr"&gt;2006&lt;/Name&gt;&lt;/Member&gt;&lt;Member Code="2007" HasMetadata="false"&gt;&lt;Name LocaleIsoCode="en"&gt;2007&lt;/Name&gt;&lt;Name LocaleIsoCode="fr"&gt;2007&lt;/Name&gt;&lt;/Member&gt;&lt;Member Code="2008" HasMetadata="false"&gt;&lt;Name LocaleIsoCode="en"&gt;2008&lt;/Name&gt;&lt;Name LocaleIsoCode="fr"&gt;2008&lt;/Name&gt;&lt;/Member&gt;&lt;Member Code="2009" HasMetadata="false"&gt;&lt;Name LocaleIsoCode="en"&gt;2009&lt;/Name&gt;&lt;Name LocaleIsoCode="fr"&gt;2009&lt;/Name&gt;&lt;/Member&gt;&lt;Member Code="2010" HasMetadata="false"&gt;&lt;Name LocaleIsoCode="en"&gt;2010&lt;/Name&gt;&lt;Name LocaleIsoCode="fr"&gt;2010&lt;/Name&gt;&lt;/Member&gt;&lt;Member Code="2011" HasMetadata="false"&gt;&lt;Name LocaleIsoCode="en"&gt;2011&lt;/Name&gt;&lt;Name LocaleIsoCode="fr"&gt;2011&lt;/Name&gt;&lt;/Member&gt;&lt;Member Code="2012" HasMetadata="false"&gt;&lt;Name LocaleIsoCode="en"&gt;2012&lt;/Name&gt;&lt;Name LocaleIsoCode="fr"&gt;2012&lt;/Name&gt;&lt;/Member&gt;&lt;Member Code="2013" HasMetadata="false"&gt;&lt;Name LocaleIsoCode="en"&gt;2013&lt;/Name&gt;&lt;Name LocaleIsoCode="fr"&gt;2013&lt;/Name&gt;&lt;/Member&gt;&lt;Member Code="2014" HasMetadata="false"&gt;&lt;Name LocaleIsoCode="en"&gt;2014&lt;/Name&gt;&lt;Name LocaleIsoCode="fr"&gt;2014&lt;/Name&gt;&lt;/Member&gt;&lt;Member Code="2015" HasMetadata="false"&gt;&lt;Name LocaleIsoCode="en"&gt;2015&lt;/Name&gt;&lt;Name LocaleIsoCode="fr"&gt;2015&lt;/Name&gt;&lt;/Member&gt;&lt;Member Code="2016" HasMetadata="false"&gt;&lt;Name LocaleIsoCode="en"&gt;2016&lt;/Name&gt;&lt;Name LocaleIsoCode="fr"&gt;2016&lt;/Name&gt;&lt;/Member&gt;&lt;Member Code="2017" HasMetadata="false"&gt;&lt;Name LocaleIsoCode="en"&gt;2017&lt;/Name&gt;&lt;Name LocaleIsoCode="fr"&gt;2017&lt;/Name&gt;&lt;/Member&gt;&lt;Member Code="2018" HasMetadata="false"&gt;&lt;Name LocaleIsoCode="en"&gt;2018&lt;/Name&gt;&lt;Name LocaleIsoCode="fr"&gt;2018&lt;/Name&gt;&lt;/Member&gt;&lt;Member Code="2019" HasMetadata="false"&gt;&lt;Name LocaleIsoCode="en"&gt;2019&lt;/Name&gt;&lt;Name LocaleIsoCode="fr"&gt;2019&lt;/Name&gt;&lt;/Member&gt;&lt;Member Code="2020" HasMetadata="false"&gt;&lt;Name LocaleIsoCode="en"&gt;2020&lt;/Name&gt;&lt;Name LocaleIsoCode="fr"&gt;2020&lt;/Name&gt;&lt;/Member&gt;&lt;/Dimension&gt;&lt;WBOSInformations&gt;&lt;TimeDimension WebTreeWasUsed="false"&gt;&lt;StartCodes Annual="1991" /&gt;&lt;EndCodes Annual="2020" /&gt;&lt;/TimeDimension&gt;&lt;/WBOSInformations&gt;&lt;Tabulation Axis="horizontal"&gt;&lt;Dimension Code="TIME" /&gt;&lt;/Tabulation&gt;&lt;Tabulation Axis="vertical"&gt;&lt;Dimension Code="TRANSACT" /&gt;&lt;Dimension Code="MEASURE" /&gt;&lt;Dimension Code="LOCATION" /&gt;&lt;/Tabulation&gt;&lt;Tabulation Axis="page" /&gt;&lt;Formatting&gt;&lt;Labels LocaleIsoCode="en" /&gt;&lt;Power&gt;0&lt;/Power&gt;&lt;Decimals&gt;1&lt;/Decimals&gt;&lt;SkipEmptyLines&gt;tru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</si>
  <si>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1. Gross domestic product (GDP)</t>
  </si>
  <si>
    <t>Year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</si>
  <si>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</si>
  <si>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</si>
  <si>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</si>
  <si>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</si>
  <si>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</si>
  <si>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</si>
  <si>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</si>
  <si>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</si>
  <si>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</si>
  <si>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</si>
  <si>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</si>
  <si>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</si>
  <si>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</si>
  <si>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</si>
  <si>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</si>
  <si>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</si>
  <si>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</si>
  <si>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</si>
  <si>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</si>
  <si>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</si>
  <si>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</si>
  <si>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</si>
  <si>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</si>
  <si>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</si>
  <si>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</si>
  <si>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</si>
  <si>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</si>
  <si>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</si>
  <si>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</si>
  <si>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</si>
  <si>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Transaction</t>
  </si>
  <si>
    <t>Measure</t>
  </si>
  <si>
    <t>Country</t>
  </si>
  <si>
    <t>Unit</t>
  </si>
  <si>
    <t/>
  </si>
  <si>
    <t>B1G: Gross value added at basic prices, total activity</t>
  </si>
  <si>
    <t>C: Current prices</t>
  </si>
  <si>
    <t>Belgium</t>
  </si>
  <si>
    <t>Euro, Millions</t>
  </si>
  <si>
    <t>Denmark</t>
  </si>
  <si>
    <t>Danish Krone, Millions</t>
  </si>
  <si>
    <t>France</t>
  </si>
  <si>
    <t>Germany</t>
  </si>
  <si>
    <t>Italy</t>
  </si>
  <si>
    <t>Japan</t>
  </si>
  <si>
    <t>Yen, Millions</t>
  </si>
  <si>
    <t>..</t>
  </si>
  <si>
    <t>Korea</t>
  </si>
  <si>
    <t>Won, Millions</t>
  </si>
  <si>
    <t>Netherlands</t>
  </si>
  <si>
    <t>Sweden</t>
  </si>
  <si>
    <t>Swedish Krona, Millions</t>
  </si>
  <si>
    <t>United Kingdom</t>
  </si>
  <si>
    <t>Pound Sterling, Millions</t>
  </si>
  <si>
    <t>United States</t>
  </si>
  <si>
    <t>US Dollar, Millions</t>
  </si>
  <si>
    <t>Euro area (19 countries)</t>
  </si>
  <si>
    <t>V: Constant prices, national base year</t>
  </si>
  <si>
    <t>Euro, Millions, 2015</t>
  </si>
  <si>
    <t>Danish Krone, Millions, 2010</t>
  </si>
  <si>
    <t>Euro, Millions, 2014</t>
  </si>
  <si>
    <t>Yen, Millions, 2015</t>
  </si>
  <si>
    <t>Won, Millions, 2015</t>
  </si>
  <si>
    <t>Swedish Krona, Millions, 2015</t>
  </si>
  <si>
    <t>Pound Sterling, Millions, 2019</t>
  </si>
  <si>
    <t>US Dollar, Millions, 2012</t>
  </si>
  <si>
    <t>Euro, Millions, 2005</t>
  </si>
  <si>
    <t xml:space="preserve">  B1GVB_E: Industry, including energy (ISIC rev4)</t>
  </si>
  <si>
    <t xml:space="preserve">    B1GVC: of which: Manufacturing (ISIC rev4)</t>
  </si>
  <si>
    <t>Data extracted on 24 Feb 2022 07:47 UTC (GMT) from OECD.Stat</t>
  </si>
  <si>
    <t>Legend:</t>
  </si>
  <si>
    <t>E:</t>
  </si>
  <si>
    <t>Estimated value</t>
  </si>
  <si>
    <t>P:</t>
  </si>
  <si>
    <t>Provisional value</t>
  </si>
  <si>
    <t>France-reestimé</t>
  </si>
  <si>
    <t>2021</t>
  </si>
  <si>
    <t>Spain</t>
  </si>
  <si>
    <t>Espagne</t>
  </si>
  <si>
    <t>Corée</t>
  </si>
  <si>
    <t>Japon</t>
  </si>
  <si>
    <t>Allemagne</t>
  </si>
  <si>
    <t>Italie</t>
  </si>
  <si>
    <t>Zone Euro</t>
  </si>
  <si>
    <t>Danemark</t>
  </si>
  <si>
    <t>Belgique</t>
  </si>
  <si>
    <t>Suède</t>
  </si>
  <si>
    <t>Pays-Bas</t>
  </si>
  <si>
    <t>États-Unis</t>
  </si>
  <si>
    <t>Royaume-Uni</t>
  </si>
  <si>
    <t>Source : OCDE database STAN</t>
  </si>
  <si>
    <t>France re-estimé</t>
  </si>
  <si>
    <t>Source : OCDE database STAN (en volume "chaînés")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</si>
</sst>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_ ;\-#,##0.0\ "/>
    <numFmt numFmtId="168" formatCode="#,##0.000_ ;\-#,##0.000\ "/>
    <numFmt numFmtId="169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0" borderId="0" applyNumberFormat="0" applyBorder="0" applyAlignment="0" applyProtection="0"/>
    <xf numFmtId="9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167" fontId="7" fillId="0" borderId="10" xfId="0" applyNumberFormat="1" applyFont="1" applyBorder="1" applyAlignment="1">
      <alignment horizontal="right"/>
    </xf>
    <xf numFmtId="167" fontId="7" fillId="36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51" fillId="0" borderId="0" xfId="0" applyFont="1" applyAlignment="1">
      <alignment/>
    </xf>
    <xf numFmtId="9" fontId="7" fillId="36" borderId="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9" fontId="0" fillId="37" borderId="0" xfId="0" applyNumberFormat="1" applyFill="1" applyAlignment="1">
      <alignment/>
    </xf>
    <xf numFmtId="168" fontId="7" fillId="37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69" fontId="7" fillId="0" borderId="10" xfId="0" applyNumberFormat="1" applyFont="1" applyBorder="1" applyAlignment="1">
      <alignment horizontal="right"/>
    </xf>
    <xf numFmtId="169" fontId="7" fillId="37" borderId="10" xfId="0" applyNumberFormat="1" applyFont="1" applyFill="1" applyBorder="1" applyAlignment="1">
      <alignment horizontal="right"/>
    </xf>
    <xf numFmtId="169" fontId="7" fillId="36" borderId="0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7"/>
          <c:w val="0.75275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'Feuil2 (2)'!$AJ$56</c:f>
              <c:strCache>
                <c:ptCount val="1"/>
                <c:pt idx="0">
                  <c:v>Corée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(2)'!$AK$56:$BN$56</c:f>
              <c:numCache/>
            </c:numRef>
          </c:val>
          <c:smooth val="0"/>
        </c:ser>
        <c:ser>
          <c:idx val="1"/>
          <c:order val="1"/>
          <c:tx>
            <c:strRef>
              <c:f>'Feuil2 (2)'!$AJ$57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(2)'!$AK$57:$BN$57</c:f>
              <c:numCache/>
            </c:numRef>
          </c:val>
          <c:smooth val="0"/>
        </c:ser>
        <c:ser>
          <c:idx val="2"/>
          <c:order val="2"/>
          <c:tx>
            <c:strRef>
              <c:f>'Feuil2 (2)'!$AJ$58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(2)'!$AK$58:$BN$58</c:f>
              <c:numCache/>
            </c:numRef>
          </c:val>
          <c:smooth val="0"/>
        </c:ser>
        <c:ser>
          <c:idx val="3"/>
          <c:order val="3"/>
          <c:tx>
            <c:strRef>
              <c:f>'Feuil2 (2)'!$AJ$59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(2)'!$AK$59:$BN$59</c:f>
              <c:numCache/>
            </c:numRef>
          </c:val>
          <c:smooth val="0"/>
        </c:ser>
        <c:ser>
          <c:idx val="4"/>
          <c:order val="4"/>
          <c:tx>
            <c:strRef>
              <c:f>'Feuil2 (2)'!$AJ$60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(2)'!$AK$60:$BN$60</c:f>
              <c:numCache/>
            </c:numRef>
          </c:val>
          <c:smooth val="0"/>
        </c:ser>
        <c:ser>
          <c:idx val="5"/>
          <c:order val="5"/>
          <c:tx>
            <c:strRef>
              <c:f>'Feuil2 (2)'!$AJ$61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(2)'!$AK$61:$BN$61</c:f>
              <c:numCache/>
            </c:numRef>
          </c:val>
          <c:smooth val="0"/>
        </c:ser>
        <c:ser>
          <c:idx val="6"/>
          <c:order val="6"/>
          <c:tx>
            <c:strRef>
              <c:f>'Feuil2 (2)'!$AJ$62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(2)'!$AK$62:$BN$62</c:f>
              <c:numCache/>
            </c:numRef>
          </c:val>
          <c:smooth val="0"/>
        </c:ser>
        <c:ser>
          <c:idx val="7"/>
          <c:order val="7"/>
          <c:tx>
            <c:strRef>
              <c:f>'Feuil2 (2)'!$AJ$63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(2)'!$AK$63:$BN$63</c:f>
              <c:numCache/>
            </c:numRef>
          </c:val>
          <c:smooth val="0"/>
        </c:ser>
        <c:ser>
          <c:idx val="8"/>
          <c:order val="8"/>
          <c:tx>
            <c:strRef>
              <c:f>'Feuil2 (2)'!$AJ$64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(2)'!$AK$64:$BN$64</c:f>
              <c:numCache/>
            </c:numRef>
          </c:val>
          <c:smooth val="0"/>
        </c:ser>
        <c:ser>
          <c:idx val="9"/>
          <c:order val="9"/>
          <c:tx>
            <c:strRef>
              <c:f>'Feuil2 (2)'!$AJ$65</c:f>
              <c:strCache>
                <c:ptCount val="1"/>
                <c:pt idx="0">
                  <c:v>Pays-Bas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(2)'!$AK$65:$BN$65</c:f>
              <c:numCache/>
            </c:numRef>
          </c:val>
          <c:smooth val="0"/>
        </c:ser>
        <c:ser>
          <c:idx val="10"/>
          <c:order val="10"/>
          <c:tx>
            <c:strRef>
              <c:f>'Feuil2 (2)'!$AJ$66</c:f>
              <c:strCache>
                <c:ptCount val="1"/>
                <c:pt idx="0">
                  <c:v>France-reestimé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(2)'!$AK$66:$BN$66</c:f>
              <c:numCache/>
            </c:numRef>
          </c:val>
          <c:smooth val="0"/>
        </c:ser>
        <c:ser>
          <c:idx val="11"/>
          <c:order val="11"/>
          <c:tx>
            <c:strRef>
              <c:f>'Feuil2 (2)'!$AJ$67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(2)'!$AK$67:$BN$67</c:f>
              <c:numCache/>
            </c:numRef>
          </c:val>
          <c:smooth val="0"/>
        </c:ser>
        <c:ser>
          <c:idx val="12"/>
          <c:order val="12"/>
          <c:tx>
            <c:strRef>
              <c:f>'Feuil2 (2)'!$AJ$68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(2)'!$AK$68:$BN$68</c:f>
              <c:numCache/>
            </c:numRef>
          </c:val>
          <c:smooth val="0"/>
        </c:ser>
        <c:ser>
          <c:idx val="13"/>
          <c:order val="13"/>
          <c:tx>
            <c:strRef>
              <c:f>'Feuil2 (2)'!$AJ$69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(2)'!$AK$55:$BN$55</c:f>
              <c:strCache/>
            </c:strRef>
          </c:cat>
          <c:val>
            <c:numRef>
              <c:f>'Feuil2 (2)'!$AK$69:$BN$69</c:f>
              <c:numCache/>
            </c:numRef>
          </c:val>
          <c:smooth val="0"/>
        </c:ser>
        <c:marker val="1"/>
        <c:axId val="26065025"/>
        <c:axId val="33258634"/>
      </c:line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 val="autoZero"/>
        <c:auto val="1"/>
        <c:lblOffset val="100"/>
        <c:tickLblSkip val="1"/>
        <c:noMultiLvlLbl val="0"/>
      </c:catAx>
      <c:valAx>
        <c:axId val="33258634"/>
        <c:scaling>
          <c:orientation val="minMax"/>
          <c:max val="0.31000000000000005"/>
          <c:min val="0.090000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18025"/>
          <c:w val="0.212"/>
          <c:h val="0.6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725"/>
          <c:w val="0.748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'Feuil2 (2)'!$AJ$41</c:f>
              <c:strCache>
                <c:ptCount val="1"/>
                <c:pt idx="0">
                  <c:v>Corée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(2)'!$AK$41:$BN$41</c:f>
              <c:numCache/>
            </c:numRef>
          </c:val>
          <c:smooth val="0"/>
        </c:ser>
        <c:ser>
          <c:idx val="1"/>
          <c:order val="1"/>
          <c:tx>
            <c:strRef>
              <c:f>'Feuil2 (2)'!$AJ$42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(2)'!$AK$42:$BN$42</c:f>
              <c:numCache/>
            </c:numRef>
          </c:val>
          <c:smooth val="0"/>
        </c:ser>
        <c:ser>
          <c:idx val="2"/>
          <c:order val="2"/>
          <c:tx>
            <c:strRef>
              <c:f>'Feuil2 (2)'!$AJ$43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(2)'!$AK$43:$BN$43</c:f>
              <c:numCache/>
            </c:numRef>
          </c:val>
          <c:smooth val="0"/>
        </c:ser>
        <c:ser>
          <c:idx val="3"/>
          <c:order val="3"/>
          <c:tx>
            <c:strRef>
              <c:f>'Feuil2 (2)'!$AJ$44</c:f>
              <c:strCache>
                <c:ptCount val="1"/>
                <c:pt idx="0">
                  <c:v>Zone Euro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(2)'!$AK$44:$BN$44</c:f>
              <c:numCache/>
            </c:numRef>
          </c:val>
          <c:smooth val="0"/>
        </c:ser>
        <c:ser>
          <c:idx val="4"/>
          <c:order val="4"/>
          <c:tx>
            <c:strRef>
              <c:f>'Feuil2 (2)'!$AJ$45</c:f>
              <c:strCache>
                <c:ptCount val="1"/>
                <c:pt idx="0">
                  <c:v>Danemark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(2)'!$AK$45:$BN$45</c:f>
              <c:numCache/>
            </c:numRef>
          </c:val>
          <c:smooth val="0"/>
        </c:ser>
        <c:ser>
          <c:idx val="5"/>
          <c:order val="5"/>
          <c:tx>
            <c:strRef>
              <c:f>'Feuil2 (2)'!$AJ$46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(2)'!$AK$46:$BN$46</c:f>
              <c:numCache/>
            </c:numRef>
          </c:val>
          <c:smooth val="0"/>
        </c:ser>
        <c:ser>
          <c:idx val="6"/>
          <c:order val="6"/>
          <c:tx>
            <c:strRef>
              <c:f>'Feuil2 (2)'!$AJ$47</c:f>
              <c:strCache>
                <c:ptCount val="1"/>
                <c:pt idx="0">
                  <c:v>Suède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(2)'!$AK$47:$BN$47</c:f>
              <c:numCache/>
            </c:numRef>
          </c:val>
          <c:smooth val="0"/>
        </c:ser>
        <c:ser>
          <c:idx val="7"/>
          <c:order val="7"/>
          <c:tx>
            <c:strRef>
              <c:f>'Feuil2 (2)'!$AJ$48</c:f>
              <c:strCache>
                <c:ptCount val="1"/>
                <c:pt idx="0">
                  <c:v>Belgique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(2)'!$AK$48:$BN$48</c:f>
              <c:numCache/>
            </c:numRef>
          </c:val>
          <c:smooth val="0"/>
        </c:ser>
        <c:ser>
          <c:idx val="8"/>
          <c:order val="8"/>
          <c:tx>
            <c:strRef>
              <c:f>'Feuil2 (2)'!$AJ$49</c:f>
              <c:strCache>
                <c:ptCount val="1"/>
                <c:pt idx="0">
                  <c:v>Pays-Bas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(2)'!$AK$49:$BN$49</c:f>
              <c:numCache/>
            </c:numRef>
          </c:val>
          <c:smooth val="0"/>
        </c:ser>
        <c:ser>
          <c:idx val="9"/>
          <c:order val="9"/>
          <c:tx>
            <c:strRef>
              <c:f>'Feuil2 (2)'!$AJ$50</c:f>
              <c:strCache>
                <c:ptCount val="1"/>
                <c:pt idx="0">
                  <c:v>France re-estimé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(2)'!$AK$50:$BN$50</c:f>
              <c:numCache/>
            </c:numRef>
          </c:val>
          <c:smooth val="0"/>
        </c:ser>
        <c:ser>
          <c:idx val="10"/>
          <c:order val="10"/>
          <c:tx>
            <c:strRef>
              <c:f>'Feuil2 (2)'!$AJ$51</c:f>
              <c:strCache>
                <c:ptCount val="1"/>
                <c:pt idx="0">
                  <c:v>États-Unis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(2)'!$AK$51:$BN$51</c:f>
              <c:numCache/>
            </c:numRef>
          </c:val>
          <c:smooth val="0"/>
        </c:ser>
        <c:ser>
          <c:idx val="11"/>
          <c:order val="11"/>
          <c:tx>
            <c:strRef>
              <c:f>'Feuil2 (2)'!$AJ$52</c:f>
              <c:strCache>
                <c:ptCount val="1"/>
                <c:pt idx="0">
                  <c:v>Espagne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(2)'!$AK$52:$BN$52</c:f>
              <c:numCache/>
            </c:numRef>
          </c:val>
          <c:smooth val="0"/>
        </c:ser>
        <c:ser>
          <c:idx val="12"/>
          <c:order val="12"/>
          <c:tx>
            <c:strRef>
              <c:f>'Feuil2 (2)'!$AJ$53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(2)'!$AK$53:$BN$53</c:f>
              <c:numCache/>
            </c:numRef>
          </c:val>
          <c:smooth val="0"/>
        </c:ser>
        <c:ser>
          <c:idx val="13"/>
          <c:order val="13"/>
          <c:tx>
            <c:strRef>
              <c:f>'Feuil2 (2)'!$AJ$54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'Feuil2 (2)'!$AK$40:$BN$40</c:f>
              <c:strCache/>
            </c:strRef>
          </c:cat>
          <c:val>
            <c:numRef>
              <c:f>'Feuil2 (2)'!$AK$54:$BN$54</c:f>
              <c:numCache/>
            </c:numRef>
          </c:val>
          <c:smooth val="0"/>
        </c:ser>
        <c:marker val="1"/>
        <c:axId val="30892251"/>
        <c:axId val="9594804"/>
      </c:line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4804"/>
        <c:crosses val="autoZero"/>
        <c:auto val="1"/>
        <c:lblOffset val="100"/>
        <c:tickLblSkip val="1"/>
        <c:noMultiLvlLbl val="0"/>
      </c:catAx>
      <c:valAx>
        <c:axId val="9594804"/>
        <c:scaling>
          <c:orientation val="minMax"/>
          <c:max val="0.31000000000000016"/>
          <c:min val="0.090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25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1735"/>
          <c:w val="0.21625"/>
          <c:h val="0.6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28575</xdr:colOff>
      <xdr:row>70</xdr:row>
      <xdr:rowOff>9525</xdr:rowOff>
    </xdr:from>
    <xdr:to>
      <xdr:col>47</xdr:col>
      <xdr:colOff>762000</xdr:colOff>
      <xdr:row>103</xdr:row>
      <xdr:rowOff>142875</xdr:rowOff>
    </xdr:to>
    <xdr:graphicFrame>
      <xdr:nvGraphicFramePr>
        <xdr:cNvPr id="1" name="Graphique 2"/>
        <xdr:cNvGraphicFramePr/>
      </xdr:nvGraphicFramePr>
      <xdr:xfrm>
        <a:off x="35737800" y="11325225"/>
        <a:ext cx="75914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752475</xdr:colOff>
      <xdr:row>4</xdr:row>
      <xdr:rowOff>0</xdr:rowOff>
    </xdr:from>
    <xdr:to>
      <xdr:col>57</xdr:col>
      <xdr:colOff>752475</xdr:colOff>
      <xdr:row>37</xdr:row>
      <xdr:rowOff>9525</xdr:rowOff>
    </xdr:to>
    <xdr:graphicFrame>
      <xdr:nvGraphicFramePr>
        <xdr:cNvPr id="2" name="Graphique 2"/>
        <xdr:cNvGraphicFramePr/>
      </xdr:nvGraphicFramePr>
      <xdr:xfrm>
        <a:off x="43319700" y="609600"/>
        <a:ext cx="76200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NA_TABLE1&amp;ShowOnWeb=true&amp;Lang=en" TargetMode="External" /><Relationship Id="rId2" Type="http://schemas.openxmlformats.org/officeDocument/2006/relationships/hyperlink" Target="http://stats.oecd.org/OECDStat_Metadata/ShowMetadata.ashx?Dataset=SNA_TABLE1&amp;Coords=[LOCATION].[BEL]&amp;ShowOnWeb=true&amp;Lang=en" TargetMode="External" /><Relationship Id="rId3" Type="http://schemas.openxmlformats.org/officeDocument/2006/relationships/hyperlink" Target="http://stats.oecd.org/OECDStat_Metadata/ShowMetadata.ashx?Dataset=SNA_TABLE1&amp;Coords=[LOCATION].[DNK]&amp;ShowOnWeb=true&amp;Lang=en" TargetMode="External" /><Relationship Id="rId4" Type="http://schemas.openxmlformats.org/officeDocument/2006/relationships/hyperlink" Target="http://stats.oecd.org/OECDStat_Metadata/ShowMetadata.ashx?Dataset=SNA_TABLE1&amp;Coords=[LOCATION].[FRA]&amp;ShowOnWeb=true&amp;Lang=en" TargetMode="External" /><Relationship Id="rId5" Type="http://schemas.openxmlformats.org/officeDocument/2006/relationships/hyperlink" Target="http://stats.oecd.org/OECDStat_Metadata/ShowMetadata.ashx?Dataset=SNA_TABLE1&amp;Coords=[LOCATION].[DEU]&amp;ShowOnWeb=true&amp;Lang=en" TargetMode="External" /><Relationship Id="rId6" Type="http://schemas.openxmlformats.org/officeDocument/2006/relationships/hyperlink" Target="http://stats.oecd.org/OECDStat_Metadata/ShowMetadata.ashx?Dataset=SNA_TABLE1&amp;Coords=[LOCATION].[ITA]&amp;ShowOnWeb=true&amp;Lang=en" TargetMode="External" /><Relationship Id="rId7" Type="http://schemas.openxmlformats.org/officeDocument/2006/relationships/hyperlink" Target="http://stats.oecd.org/OECDStat_Metadata/ShowMetadata.ashx?Dataset=SNA_TABLE1&amp;Coords=[LOCATION].[JPN]&amp;ShowOnWeb=true&amp;Lang=en" TargetMode="External" /><Relationship Id="rId8" Type="http://schemas.openxmlformats.org/officeDocument/2006/relationships/hyperlink" Target="http://stats.oecd.org/OECDStat_Metadata/ShowMetadata.ashx?Dataset=SNA_TABLE1&amp;Coords=[LOCATION].[KOR]&amp;ShowOnWeb=true&amp;Lang=en" TargetMode="External" /><Relationship Id="rId9" Type="http://schemas.openxmlformats.org/officeDocument/2006/relationships/hyperlink" Target="http://stats.oecd.org/OECDStat_Metadata/ShowMetadata.ashx?Dataset=SNA_TABLE1&amp;Coords=[LOCATION].[NLD]&amp;ShowOnWeb=true&amp;Lang=en" TargetMode="External" /><Relationship Id="rId10" Type="http://schemas.openxmlformats.org/officeDocument/2006/relationships/hyperlink" Target="http://stats.oecd.org/OECDStat_Metadata/ShowMetadata.ashx?Dataset=SNA_TABLE1&amp;Coords=[LOCATION].[SWE]&amp;ShowOnWeb=true&amp;Lang=en" TargetMode="External" /><Relationship Id="rId11" Type="http://schemas.openxmlformats.org/officeDocument/2006/relationships/hyperlink" Target="http://stats.oecd.org/OECDStat_Metadata/ShowMetadata.ashx?Dataset=SNA_TABLE1&amp;Coords=[LOCATION].[GBR]&amp;ShowOnWeb=true&amp;Lang=en" TargetMode="External" /><Relationship Id="rId12" Type="http://schemas.openxmlformats.org/officeDocument/2006/relationships/hyperlink" Target="http://stats.oecd.org/OECDStat_Metadata/ShowMetadata.ashx?Dataset=SNA_TABLE1&amp;Coords=[LOCATION].[USA]&amp;ShowOnWeb=true&amp;Lang=en" TargetMode="External" /><Relationship Id="rId13" Type="http://schemas.openxmlformats.org/officeDocument/2006/relationships/hyperlink" Target="http://stats.oecd.org/OECDStat_Metadata/ShowMetadata.ashx?Dataset=SNA_TABLE1&amp;Coords=[LOCATION].[EA19]&amp;ShowOnWeb=true&amp;Lang=en" TargetMode="External" /><Relationship Id="rId14" Type="http://schemas.openxmlformats.org/officeDocument/2006/relationships/hyperlink" Target="http://stats.oecd.org/OECDStat_Metadata/ShowMetadata.ashx?Dataset=SNA_TABLE1&amp;Coords=[LOCATION].[BEL]&amp;ShowOnWeb=true&amp;Lang=en" TargetMode="External" /><Relationship Id="rId15" Type="http://schemas.openxmlformats.org/officeDocument/2006/relationships/hyperlink" Target="http://stats.oecd.org/OECDStat_Metadata/ShowMetadata.ashx?Dataset=SNA_TABLE1&amp;Coords=[LOCATION].[DNK]&amp;ShowOnWeb=true&amp;Lang=en" TargetMode="External" /><Relationship Id="rId16" Type="http://schemas.openxmlformats.org/officeDocument/2006/relationships/hyperlink" Target="http://stats.oecd.org/OECDStat_Metadata/ShowMetadata.ashx?Dataset=SNA_TABLE1&amp;Coords=[LOCATION].[FRA]&amp;ShowOnWeb=true&amp;Lang=en" TargetMode="External" /><Relationship Id="rId17" Type="http://schemas.openxmlformats.org/officeDocument/2006/relationships/hyperlink" Target="http://stats.oecd.org/OECDStat_Metadata/ShowMetadata.ashx?Dataset=SNA_TABLE1&amp;Coords=[LOCATION].[DEU]&amp;ShowOnWeb=true&amp;Lang=en" TargetMode="External" /><Relationship Id="rId18" Type="http://schemas.openxmlformats.org/officeDocument/2006/relationships/hyperlink" Target="http://stats.oecd.org/OECDStat_Metadata/ShowMetadata.ashx?Dataset=SNA_TABLE1&amp;Coords=[LOCATION].[ITA]&amp;ShowOnWeb=true&amp;Lang=en" TargetMode="External" /><Relationship Id="rId19" Type="http://schemas.openxmlformats.org/officeDocument/2006/relationships/hyperlink" Target="http://stats.oecd.org/OECDStat_Metadata/ShowMetadata.ashx?Dataset=SNA_TABLE1&amp;Coords=[LOCATION].[JPN]&amp;ShowOnWeb=true&amp;Lang=en" TargetMode="External" /><Relationship Id="rId20" Type="http://schemas.openxmlformats.org/officeDocument/2006/relationships/hyperlink" Target="http://stats.oecd.org/OECDStat_Metadata/ShowMetadata.ashx?Dataset=SNA_TABLE1&amp;Coords=[LOCATION].[KOR]&amp;ShowOnWeb=true&amp;Lang=en" TargetMode="External" /><Relationship Id="rId21" Type="http://schemas.openxmlformats.org/officeDocument/2006/relationships/hyperlink" Target="http://stats.oecd.org/OECDStat_Metadata/ShowMetadata.ashx?Dataset=SNA_TABLE1&amp;Coords=[LOCATION].[NLD]&amp;ShowOnWeb=true&amp;Lang=en" TargetMode="External" /><Relationship Id="rId22" Type="http://schemas.openxmlformats.org/officeDocument/2006/relationships/hyperlink" Target="http://stats.oecd.org/OECDStat_Metadata/ShowMetadata.ashx?Dataset=SNA_TABLE1&amp;Coords=[LOCATION].[SWE]&amp;ShowOnWeb=true&amp;Lang=en" TargetMode="External" /><Relationship Id="rId23" Type="http://schemas.openxmlformats.org/officeDocument/2006/relationships/hyperlink" Target="http://stats.oecd.org/OECDStat_Metadata/ShowMetadata.ashx?Dataset=SNA_TABLE1&amp;Coords=[LOCATION].[GBR]&amp;ShowOnWeb=true&amp;Lang=en" TargetMode="External" /><Relationship Id="rId24" Type="http://schemas.openxmlformats.org/officeDocument/2006/relationships/hyperlink" Target="http://stats.oecd.org/OECDStat_Metadata/ShowMetadata.ashx?Dataset=SNA_TABLE1&amp;Coords=[LOCATION].[USA]&amp;ShowOnWeb=true&amp;Lang=en" TargetMode="External" /><Relationship Id="rId25" Type="http://schemas.openxmlformats.org/officeDocument/2006/relationships/hyperlink" Target="http://stats.oecd.org/OECDStat_Metadata/ShowMetadata.ashx?Dataset=SNA_TABLE1&amp;Coords=[LOCATION].[EA19]&amp;ShowOnWeb=true&amp;Lang=en" TargetMode="External" /><Relationship Id="rId26" Type="http://schemas.openxmlformats.org/officeDocument/2006/relationships/hyperlink" Target="http://stats.oecd.org/OECDStat_Metadata/ShowMetadata.ashx?Dataset=SNA_TABLE1&amp;Coords=[LOCATION].[BEL]&amp;ShowOnWeb=true&amp;Lang=en" TargetMode="External" /><Relationship Id="rId27" Type="http://schemas.openxmlformats.org/officeDocument/2006/relationships/hyperlink" Target="http://stats.oecd.org/OECDStat_Metadata/ShowMetadata.ashx?Dataset=SNA_TABLE1&amp;Coords=[LOCATION].[DNK]&amp;ShowOnWeb=true&amp;Lang=en" TargetMode="External" /><Relationship Id="rId28" Type="http://schemas.openxmlformats.org/officeDocument/2006/relationships/hyperlink" Target="http://stats.oecd.org/OECDStat_Metadata/ShowMetadata.ashx?Dataset=SNA_TABLE1&amp;Coords=[LOCATION].[FRA]&amp;ShowOnWeb=true&amp;Lang=en" TargetMode="External" /><Relationship Id="rId29" Type="http://schemas.openxmlformats.org/officeDocument/2006/relationships/hyperlink" Target="http://stats.oecd.org/OECDStat_Metadata/ShowMetadata.ashx?Dataset=SNA_TABLE1&amp;Coords=[LOCATION].[DEU]&amp;ShowOnWeb=true&amp;Lang=en" TargetMode="External" /><Relationship Id="rId30" Type="http://schemas.openxmlformats.org/officeDocument/2006/relationships/hyperlink" Target="http://stats.oecd.org/OECDStat_Metadata/ShowMetadata.ashx?Dataset=SNA_TABLE1&amp;Coords=[LOCATION].[ITA]&amp;ShowOnWeb=true&amp;Lang=en" TargetMode="External" /><Relationship Id="rId31" Type="http://schemas.openxmlformats.org/officeDocument/2006/relationships/hyperlink" Target="http://stats.oecd.org/OECDStat_Metadata/ShowMetadata.ashx?Dataset=SNA_TABLE1&amp;Coords=[LOCATION].[JPN]&amp;ShowOnWeb=true&amp;Lang=en" TargetMode="External" /><Relationship Id="rId32" Type="http://schemas.openxmlformats.org/officeDocument/2006/relationships/hyperlink" Target="http://stats.oecd.org/OECDStat_Metadata/ShowMetadata.ashx?Dataset=SNA_TABLE1&amp;Coords=[LOCATION].[KOR]&amp;ShowOnWeb=true&amp;Lang=en" TargetMode="External" /><Relationship Id="rId33" Type="http://schemas.openxmlformats.org/officeDocument/2006/relationships/hyperlink" Target="http://stats.oecd.org/OECDStat_Metadata/ShowMetadata.ashx?Dataset=SNA_TABLE1&amp;Coords=[LOCATION].[NLD]&amp;ShowOnWeb=true&amp;Lang=en" TargetMode="External" /><Relationship Id="rId34" Type="http://schemas.openxmlformats.org/officeDocument/2006/relationships/hyperlink" Target="http://stats.oecd.org/OECDStat_Metadata/ShowMetadata.ashx?Dataset=SNA_TABLE1&amp;Coords=[LOCATION].[SWE]&amp;ShowOnWeb=true&amp;Lang=en" TargetMode="External" /><Relationship Id="rId35" Type="http://schemas.openxmlformats.org/officeDocument/2006/relationships/hyperlink" Target="http://stats.oecd.org/OECDStat_Metadata/ShowMetadata.ashx?Dataset=SNA_TABLE1&amp;Coords=[LOCATION].[GBR]&amp;ShowOnWeb=true&amp;Lang=en" TargetMode="External" /><Relationship Id="rId36" Type="http://schemas.openxmlformats.org/officeDocument/2006/relationships/hyperlink" Target="http://stats.oecd.org/OECDStat_Metadata/ShowMetadata.ashx?Dataset=SNA_TABLE1&amp;Coords=[LOCATION].[USA]&amp;ShowOnWeb=true&amp;Lang=en" TargetMode="External" /><Relationship Id="rId37" Type="http://schemas.openxmlformats.org/officeDocument/2006/relationships/hyperlink" Target="http://stats.oecd.org/OECDStat_Metadata/ShowMetadata.ashx?Dataset=SNA_TABLE1&amp;Coords=[LOCATION].[EA19]&amp;ShowOnWeb=true&amp;Lang=en" TargetMode="External" /><Relationship Id="rId38" Type="http://schemas.openxmlformats.org/officeDocument/2006/relationships/hyperlink" Target="http://stats.oecd.org/OECDStat_Metadata/ShowMetadata.ashx?Dataset=SNA_TABLE1&amp;Coords=[LOCATION].[BEL]&amp;ShowOnWeb=true&amp;Lang=en" TargetMode="External" /><Relationship Id="rId39" Type="http://schemas.openxmlformats.org/officeDocument/2006/relationships/hyperlink" Target="http://stats.oecd.org/OECDStat_Metadata/ShowMetadata.ashx?Dataset=SNA_TABLE1&amp;Coords=[LOCATION].[DNK]&amp;ShowOnWeb=true&amp;Lang=en" TargetMode="External" /><Relationship Id="rId40" Type="http://schemas.openxmlformats.org/officeDocument/2006/relationships/hyperlink" Target="http://stats.oecd.org/OECDStat_Metadata/ShowMetadata.ashx?Dataset=SNA_TABLE1&amp;Coords=[LOCATION].[FRA]&amp;ShowOnWeb=true&amp;Lang=en" TargetMode="External" /><Relationship Id="rId41" Type="http://schemas.openxmlformats.org/officeDocument/2006/relationships/hyperlink" Target="http://stats.oecd.org/OECDStat_Metadata/ShowMetadata.ashx?Dataset=SNA_TABLE1&amp;Coords=[LOCATION].[DEU]&amp;ShowOnWeb=true&amp;Lang=en" TargetMode="External" /><Relationship Id="rId42" Type="http://schemas.openxmlformats.org/officeDocument/2006/relationships/hyperlink" Target="http://stats.oecd.org/OECDStat_Metadata/ShowMetadata.ashx?Dataset=SNA_TABLE1&amp;Coords=[LOCATION].[ITA]&amp;ShowOnWeb=true&amp;Lang=en" TargetMode="External" /><Relationship Id="rId43" Type="http://schemas.openxmlformats.org/officeDocument/2006/relationships/hyperlink" Target="http://stats.oecd.org/OECDStat_Metadata/ShowMetadata.ashx?Dataset=SNA_TABLE1&amp;Coords=[LOCATION].[JPN]&amp;ShowOnWeb=true&amp;Lang=en" TargetMode="External" /><Relationship Id="rId44" Type="http://schemas.openxmlformats.org/officeDocument/2006/relationships/hyperlink" Target="http://stats.oecd.org/OECDStat_Metadata/ShowMetadata.ashx?Dataset=SNA_TABLE1&amp;Coords=[LOCATION].[KOR]&amp;ShowOnWeb=true&amp;Lang=en" TargetMode="External" /><Relationship Id="rId45" Type="http://schemas.openxmlformats.org/officeDocument/2006/relationships/hyperlink" Target="http://stats.oecd.org/OECDStat_Metadata/ShowMetadata.ashx?Dataset=SNA_TABLE1&amp;Coords=[LOCATION].[NLD]&amp;ShowOnWeb=true&amp;Lang=en" TargetMode="External" /><Relationship Id="rId46" Type="http://schemas.openxmlformats.org/officeDocument/2006/relationships/hyperlink" Target="http://stats.oecd.org/OECDStat_Metadata/ShowMetadata.ashx?Dataset=SNA_TABLE1&amp;Coords=[LOCATION].[SWE]&amp;ShowOnWeb=true&amp;Lang=en" TargetMode="External" /><Relationship Id="rId47" Type="http://schemas.openxmlformats.org/officeDocument/2006/relationships/hyperlink" Target="http://stats.oecd.org/OECDStat_Metadata/ShowMetadata.ashx?Dataset=SNA_TABLE1&amp;Coords=[LOCATION].[GBR]&amp;ShowOnWeb=true&amp;Lang=en" TargetMode="External" /><Relationship Id="rId48" Type="http://schemas.openxmlformats.org/officeDocument/2006/relationships/hyperlink" Target="http://stats.oecd.org/OECDStat_Metadata/ShowMetadata.ashx?Dataset=SNA_TABLE1&amp;Coords=[LOCATION].[USA]&amp;ShowOnWeb=true&amp;Lang=en" TargetMode="External" /><Relationship Id="rId49" Type="http://schemas.openxmlformats.org/officeDocument/2006/relationships/hyperlink" Target="http://stats.oecd.org/OECDStat_Metadata/ShowMetadata.ashx?Dataset=SNA_TABLE1&amp;Coords=[LOCATION].[EA19]&amp;ShowOnWeb=true&amp;Lang=en" TargetMode="External" /><Relationship Id="rId50" Type="http://schemas.openxmlformats.org/officeDocument/2006/relationships/hyperlink" Target="http://stats.oecd.org/OECDStat_Metadata/ShowMetadata.ashx?Dataset=SNA_TABLE1&amp;Coords=[LOCATION].[BEL]&amp;ShowOnWeb=true&amp;Lang=en" TargetMode="External" /><Relationship Id="rId51" Type="http://schemas.openxmlformats.org/officeDocument/2006/relationships/hyperlink" Target="http://stats.oecd.org/OECDStat_Metadata/ShowMetadata.ashx?Dataset=SNA_TABLE1&amp;Coords=[LOCATION].[DNK]&amp;ShowOnWeb=true&amp;Lang=en" TargetMode="External" /><Relationship Id="rId52" Type="http://schemas.openxmlformats.org/officeDocument/2006/relationships/hyperlink" Target="http://stats.oecd.org/OECDStat_Metadata/ShowMetadata.ashx?Dataset=SNA_TABLE1&amp;Coords=[LOCATION].[FRA]&amp;ShowOnWeb=true&amp;Lang=en" TargetMode="External" /><Relationship Id="rId53" Type="http://schemas.openxmlformats.org/officeDocument/2006/relationships/hyperlink" Target="http://stats.oecd.org/OECDStat_Metadata/ShowMetadata.ashx?Dataset=SNA_TABLE1&amp;Coords=[LOCATION].[DEU]&amp;ShowOnWeb=true&amp;Lang=en" TargetMode="External" /><Relationship Id="rId54" Type="http://schemas.openxmlformats.org/officeDocument/2006/relationships/hyperlink" Target="http://stats.oecd.org/OECDStat_Metadata/ShowMetadata.ashx?Dataset=SNA_TABLE1&amp;Coords=[LOCATION].[ITA]&amp;ShowOnWeb=true&amp;Lang=en" TargetMode="External" /><Relationship Id="rId55" Type="http://schemas.openxmlformats.org/officeDocument/2006/relationships/hyperlink" Target="http://stats.oecd.org/OECDStat_Metadata/ShowMetadata.ashx?Dataset=SNA_TABLE1&amp;Coords=[LOCATION].[JPN]&amp;ShowOnWeb=true&amp;Lang=en" TargetMode="External" /><Relationship Id="rId56" Type="http://schemas.openxmlformats.org/officeDocument/2006/relationships/hyperlink" Target="http://stats.oecd.org/OECDStat_Metadata/ShowMetadata.ashx?Dataset=SNA_TABLE1&amp;Coords=[LOCATION].[KOR]&amp;ShowOnWeb=true&amp;Lang=en" TargetMode="External" /><Relationship Id="rId57" Type="http://schemas.openxmlformats.org/officeDocument/2006/relationships/hyperlink" Target="http://stats.oecd.org/OECDStat_Metadata/ShowMetadata.ashx?Dataset=SNA_TABLE1&amp;Coords=[LOCATION].[NLD]&amp;ShowOnWeb=true&amp;Lang=en" TargetMode="External" /><Relationship Id="rId58" Type="http://schemas.openxmlformats.org/officeDocument/2006/relationships/hyperlink" Target="http://stats.oecd.org/OECDStat_Metadata/ShowMetadata.ashx?Dataset=SNA_TABLE1&amp;Coords=[LOCATION].[SWE]&amp;ShowOnWeb=true&amp;Lang=en" TargetMode="External" /><Relationship Id="rId59" Type="http://schemas.openxmlformats.org/officeDocument/2006/relationships/hyperlink" Target="http://stats.oecd.org/OECDStat_Metadata/ShowMetadata.ashx?Dataset=SNA_TABLE1&amp;Coords=[LOCATION].[GBR]&amp;ShowOnWeb=true&amp;Lang=en" TargetMode="External" /><Relationship Id="rId60" Type="http://schemas.openxmlformats.org/officeDocument/2006/relationships/hyperlink" Target="http://stats.oecd.org/OECDStat_Metadata/ShowMetadata.ashx?Dataset=SNA_TABLE1&amp;Coords=[LOCATION].[USA]&amp;ShowOnWeb=true&amp;Lang=en" TargetMode="External" /><Relationship Id="rId61" Type="http://schemas.openxmlformats.org/officeDocument/2006/relationships/hyperlink" Target="http://stats.oecd.org/OECDStat_Metadata/ShowMetadata.ashx?Dataset=SNA_TABLE1&amp;Coords=[LOCATION].[EA19]&amp;ShowOnWeb=true&amp;Lang=en" TargetMode="External" /><Relationship Id="rId62" Type="http://schemas.openxmlformats.org/officeDocument/2006/relationships/hyperlink" Target="http://stats.oecd.org/OECDStat_Metadata/ShowMetadata.ashx?Dataset=SNA_TABLE1&amp;Coords=[LOCATION].[BEL]&amp;ShowOnWeb=true&amp;Lang=en" TargetMode="External" /><Relationship Id="rId63" Type="http://schemas.openxmlformats.org/officeDocument/2006/relationships/hyperlink" Target="http://stats.oecd.org/OECDStat_Metadata/ShowMetadata.ashx?Dataset=SNA_TABLE1&amp;Coords=[LOCATION].[DNK]&amp;ShowOnWeb=true&amp;Lang=en" TargetMode="External" /><Relationship Id="rId64" Type="http://schemas.openxmlformats.org/officeDocument/2006/relationships/hyperlink" Target="http://stats.oecd.org/OECDStat_Metadata/ShowMetadata.ashx?Dataset=SNA_TABLE1&amp;Coords=[LOCATION].[FRA]&amp;ShowOnWeb=true&amp;Lang=en" TargetMode="External" /><Relationship Id="rId65" Type="http://schemas.openxmlformats.org/officeDocument/2006/relationships/hyperlink" Target="http://stats.oecd.org/OECDStat_Metadata/ShowMetadata.ashx?Dataset=SNA_TABLE1&amp;Coords=[LOCATION].[DEU]&amp;ShowOnWeb=true&amp;Lang=en" TargetMode="External" /><Relationship Id="rId66" Type="http://schemas.openxmlformats.org/officeDocument/2006/relationships/hyperlink" Target="http://stats.oecd.org/OECDStat_Metadata/ShowMetadata.ashx?Dataset=SNA_TABLE1&amp;Coords=[LOCATION].[ITA]&amp;ShowOnWeb=true&amp;Lang=en" TargetMode="External" /><Relationship Id="rId67" Type="http://schemas.openxmlformats.org/officeDocument/2006/relationships/hyperlink" Target="http://stats.oecd.org/OECDStat_Metadata/ShowMetadata.ashx?Dataset=SNA_TABLE1&amp;Coords=[LOCATION].[JPN]&amp;ShowOnWeb=true&amp;Lang=en" TargetMode="External" /><Relationship Id="rId68" Type="http://schemas.openxmlformats.org/officeDocument/2006/relationships/hyperlink" Target="http://stats.oecd.org/OECDStat_Metadata/ShowMetadata.ashx?Dataset=SNA_TABLE1&amp;Coords=[LOCATION].[KOR]&amp;ShowOnWeb=true&amp;Lang=en" TargetMode="External" /><Relationship Id="rId69" Type="http://schemas.openxmlformats.org/officeDocument/2006/relationships/hyperlink" Target="http://stats.oecd.org/OECDStat_Metadata/ShowMetadata.ashx?Dataset=SNA_TABLE1&amp;Coords=[LOCATION].[NLD]&amp;ShowOnWeb=true&amp;Lang=en" TargetMode="External" /><Relationship Id="rId70" Type="http://schemas.openxmlformats.org/officeDocument/2006/relationships/hyperlink" Target="http://stats.oecd.org/OECDStat_Metadata/ShowMetadata.ashx?Dataset=SNA_TABLE1&amp;Coords=[LOCATION].[SWE]&amp;ShowOnWeb=true&amp;Lang=en" TargetMode="External" /><Relationship Id="rId71" Type="http://schemas.openxmlformats.org/officeDocument/2006/relationships/hyperlink" Target="http://stats.oecd.org/OECDStat_Metadata/ShowMetadata.ashx?Dataset=SNA_TABLE1&amp;Coords=[LOCATION].[GBR]&amp;ShowOnWeb=true&amp;Lang=en" TargetMode="External" /><Relationship Id="rId72" Type="http://schemas.openxmlformats.org/officeDocument/2006/relationships/hyperlink" Target="http://stats.oecd.org/OECDStat_Metadata/ShowMetadata.ashx?Dataset=SNA_TABLE1&amp;Coords=[LOCATION].[USA]&amp;ShowOnWeb=true&amp;Lang=en" TargetMode="External" /><Relationship Id="rId73" Type="http://schemas.openxmlformats.org/officeDocument/2006/relationships/hyperlink" Target="http://stats.oecd.org/OECDStat_Metadata/ShowMetadata.ashx?Dataset=SNA_TABLE1&amp;Coords=[LOCATION].[EA19]&amp;ShowOnWeb=true&amp;Lang=en" TargetMode="External" /><Relationship Id="rId74" Type="http://schemas.openxmlformats.org/officeDocument/2006/relationships/hyperlink" Target="https://stats-1.oecd.org/index.aspx?DatasetCode=SNA_TABLE1" TargetMode="External" /><Relationship Id="rId75" Type="http://schemas.openxmlformats.org/officeDocument/2006/relationships/hyperlink" Target="http://localhost/OECDStat_Metadata/ShowMetadata.ashx?Dataset=SNA_TABLE1&amp;ShowOnWeb=true&amp;Lang=en" TargetMode="External" /><Relationship Id="rId76" Type="http://schemas.openxmlformats.org/officeDocument/2006/relationships/hyperlink" Target="http://localhost/OECDStat_Metadata/ShowMetadata.ashx?Dataset=SNA_TABLE1&amp;Coords=[LOCATION].[ESP]&amp;ShowOnWeb=true&amp;Lang=en" TargetMode="External" /><Relationship Id="rId77" Type="http://schemas.openxmlformats.org/officeDocument/2006/relationships/comments" Target="../comments1.xml" /><Relationship Id="rId78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NA_TABLE1&amp;ShowOnWeb=true&amp;Lang=en" TargetMode="External" /><Relationship Id="rId2" Type="http://schemas.openxmlformats.org/officeDocument/2006/relationships/hyperlink" Target="http://stats.oecd.org/OECDStat_Metadata/ShowMetadata.ashx?Dataset=SNA_TABLE1&amp;Coords=[LOCATION].[BEL]&amp;ShowOnWeb=true&amp;Lang=en" TargetMode="External" /><Relationship Id="rId3" Type="http://schemas.openxmlformats.org/officeDocument/2006/relationships/hyperlink" Target="http://stats.oecd.org/OECDStat_Metadata/ShowMetadata.ashx?Dataset=SNA_TABLE1&amp;Coords=[LOCATION].[DNK]&amp;ShowOnWeb=true&amp;Lang=en" TargetMode="External" /><Relationship Id="rId4" Type="http://schemas.openxmlformats.org/officeDocument/2006/relationships/hyperlink" Target="http://stats.oecd.org/OECDStat_Metadata/ShowMetadata.ashx?Dataset=SNA_TABLE1&amp;Coords=[LOCATION].[FRA]&amp;ShowOnWeb=true&amp;Lang=en" TargetMode="External" /><Relationship Id="rId5" Type="http://schemas.openxmlformats.org/officeDocument/2006/relationships/hyperlink" Target="http://stats.oecd.org/OECDStat_Metadata/ShowMetadata.ashx?Dataset=SNA_TABLE1&amp;Coords=[LOCATION].[DEU]&amp;ShowOnWeb=true&amp;Lang=en" TargetMode="External" /><Relationship Id="rId6" Type="http://schemas.openxmlformats.org/officeDocument/2006/relationships/hyperlink" Target="http://stats.oecd.org/OECDStat_Metadata/ShowMetadata.ashx?Dataset=SNA_TABLE1&amp;Coords=%5bLOCATION%5d.%5bITA%5d&amp;ShowOnWeb=true&amp;Lang=en" TargetMode="External" /><Relationship Id="rId7" Type="http://schemas.openxmlformats.org/officeDocument/2006/relationships/hyperlink" Target="http://stats.oecd.org/OECDStat_Metadata/ShowMetadata.ashx?Dataset=SNA_TABLE1&amp;Coords=[LOCATION].[JPN]&amp;ShowOnWeb=true&amp;Lang=en" TargetMode="External" /><Relationship Id="rId8" Type="http://schemas.openxmlformats.org/officeDocument/2006/relationships/hyperlink" Target="http://stats.oecd.org/OECDStat_Metadata/ShowMetadata.ashx?Dataset=SNA_TABLE1&amp;Coords=[LOCATION].[KOR]&amp;ShowOnWeb=true&amp;Lang=en" TargetMode="External" /><Relationship Id="rId9" Type="http://schemas.openxmlformats.org/officeDocument/2006/relationships/hyperlink" Target="http://stats.oecd.org/OECDStat_Metadata/ShowMetadata.ashx?Dataset=SNA_TABLE1&amp;Coords=[LOCATION].[NLD]&amp;ShowOnWeb=true&amp;Lang=en" TargetMode="External" /><Relationship Id="rId10" Type="http://schemas.openxmlformats.org/officeDocument/2006/relationships/hyperlink" Target="http://stats.oecd.org/OECDStat_Metadata/ShowMetadata.ashx?Dataset=SNA_TABLE1&amp;Coords=[LOCATION].[SWE]&amp;ShowOnWeb=true&amp;Lang=en" TargetMode="External" /><Relationship Id="rId11" Type="http://schemas.openxmlformats.org/officeDocument/2006/relationships/hyperlink" Target="http://stats.oecd.org/OECDStat_Metadata/ShowMetadata.ashx?Dataset=SNA_TABLE1&amp;Coords=[LOCATION].[GBR]&amp;ShowOnWeb=true&amp;Lang=en" TargetMode="External" /><Relationship Id="rId12" Type="http://schemas.openxmlformats.org/officeDocument/2006/relationships/hyperlink" Target="http://stats.oecd.org/OECDStat_Metadata/ShowMetadata.ashx?Dataset=SNA_TABLE1&amp;Coords=[LOCATION].[USA]&amp;ShowOnWeb=true&amp;Lang=en" TargetMode="External" /><Relationship Id="rId13" Type="http://schemas.openxmlformats.org/officeDocument/2006/relationships/hyperlink" Target="http://stats.oecd.org/OECDStat_Metadata/ShowMetadata.ashx?Dataset=SNA_TABLE1&amp;Coords=[LOCATION].[EA19]&amp;ShowOnWeb=true&amp;Lang=en" TargetMode="External" /><Relationship Id="rId14" Type="http://schemas.openxmlformats.org/officeDocument/2006/relationships/hyperlink" Target="http://stats.oecd.org/OECDStat_Metadata/ShowMetadata.ashx?Dataset=SNA_TABLE1&amp;Coords=[LOCATION].[BEL]&amp;ShowOnWeb=true&amp;Lang=en" TargetMode="External" /><Relationship Id="rId15" Type="http://schemas.openxmlformats.org/officeDocument/2006/relationships/hyperlink" Target="http://stats.oecd.org/OECDStat_Metadata/ShowMetadata.ashx?Dataset=SNA_TABLE1&amp;Coords=[LOCATION].[DNK]&amp;ShowOnWeb=true&amp;Lang=en" TargetMode="External" /><Relationship Id="rId16" Type="http://schemas.openxmlformats.org/officeDocument/2006/relationships/hyperlink" Target="http://stats.oecd.org/OECDStat_Metadata/ShowMetadata.ashx?Dataset=SNA_TABLE1&amp;Coords=[LOCATION].[FRA]&amp;ShowOnWeb=true&amp;Lang=en" TargetMode="External" /><Relationship Id="rId17" Type="http://schemas.openxmlformats.org/officeDocument/2006/relationships/hyperlink" Target="http://stats.oecd.org/OECDStat_Metadata/ShowMetadata.ashx?Dataset=SNA_TABLE1&amp;Coords=[LOCATION].[DEU]&amp;ShowOnWeb=true&amp;Lang=en" TargetMode="External" /><Relationship Id="rId18" Type="http://schemas.openxmlformats.org/officeDocument/2006/relationships/hyperlink" Target="http://stats.oecd.org/OECDStat_Metadata/ShowMetadata.ashx?Dataset=SNA_TABLE1&amp;Coords=[LOCATION].[ITA]&amp;ShowOnWeb=true&amp;Lang=en" TargetMode="External" /><Relationship Id="rId19" Type="http://schemas.openxmlformats.org/officeDocument/2006/relationships/hyperlink" Target="http://stats.oecd.org/OECDStat_Metadata/ShowMetadata.ashx?Dataset=SNA_TABLE1&amp;Coords=[LOCATION].[JPN]&amp;ShowOnWeb=true&amp;Lang=en" TargetMode="External" /><Relationship Id="rId20" Type="http://schemas.openxmlformats.org/officeDocument/2006/relationships/hyperlink" Target="http://stats.oecd.org/OECDStat_Metadata/ShowMetadata.ashx?Dataset=SNA_TABLE1&amp;Coords=[LOCATION].[KOR]&amp;ShowOnWeb=true&amp;Lang=en" TargetMode="External" /><Relationship Id="rId21" Type="http://schemas.openxmlformats.org/officeDocument/2006/relationships/hyperlink" Target="http://stats.oecd.org/OECDStat_Metadata/ShowMetadata.ashx?Dataset=SNA_TABLE1&amp;Coords=[LOCATION].[NLD]&amp;ShowOnWeb=true&amp;Lang=en" TargetMode="External" /><Relationship Id="rId22" Type="http://schemas.openxmlformats.org/officeDocument/2006/relationships/hyperlink" Target="http://stats.oecd.org/OECDStat_Metadata/ShowMetadata.ashx?Dataset=SNA_TABLE1&amp;Coords=[LOCATION].[SWE]&amp;ShowOnWeb=true&amp;Lang=en" TargetMode="External" /><Relationship Id="rId23" Type="http://schemas.openxmlformats.org/officeDocument/2006/relationships/hyperlink" Target="http://stats.oecd.org/OECDStat_Metadata/ShowMetadata.ashx?Dataset=SNA_TABLE1&amp;Coords=[LOCATION].[GBR]&amp;ShowOnWeb=true&amp;Lang=en" TargetMode="External" /><Relationship Id="rId24" Type="http://schemas.openxmlformats.org/officeDocument/2006/relationships/hyperlink" Target="http://stats.oecd.org/OECDStat_Metadata/ShowMetadata.ashx?Dataset=SNA_TABLE1&amp;Coords=[LOCATION].[USA]&amp;ShowOnWeb=true&amp;Lang=en" TargetMode="External" /><Relationship Id="rId25" Type="http://schemas.openxmlformats.org/officeDocument/2006/relationships/hyperlink" Target="http://stats.oecd.org/OECDStat_Metadata/ShowMetadata.ashx?Dataset=SNA_TABLE1&amp;Coords=[LOCATION].[EA19]&amp;ShowOnWeb=true&amp;Lang=en" TargetMode="External" /><Relationship Id="rId26" Type="http://schemas.openxmlformats.org/officeDocument/2006/relationships/hyperlink" Target="http://stats.oecd.org/OECDStat_Metadata/ShowMetadata.ashx?Dataset=SNA_TABLE1&amp;Coords=[LOCATION].[BEL]&amp;ShowOnWeb=true&amp;Lang=en" TargetMode="External" /><Relationship Id="rId27" Type="http://schemas.openxmlformats.org/officeDocument/2006/relationships/hyperlink" Target="http://stats.oecd.org/OECDStat_Metadata/ShowMetadata.ashx?Dataset=SNA_TABLE1&amp;Coords=[LOCATION].[DNK]&amp;ShowOnWeb=true&amp;Lang=en" TargetMode="External" /><Relationship Id="rId28" Type="http://schemas.openxmlformats.org/officeDocument/2006/relationships/hyperlink" Target="http://stats.oecd.org/OECDStat_Metadata/ShowMetadata.ashx?Dataset=SNA_TABLE1&amp;Coords=[LOCATION].[FRA]&amp;ShowOnWeb=true&amp;Lang=en" TargetMode="External" /><Relationship Id="rId29" Type="http://schemas.openxmlformats.org/officeDocument/2006/relationships/hyperlink" Target="http://stats.oecd.org/OECDStat_Metadata/ShowMetadata.ashx?Dataset=SNA_TABLE1&amp;Coords=[LOCATION].[DEU]&amp;ShowOnWeb=true&amp;Lang=en" TargetMode="External" /><Relationship Id="rId30" Type="http://schemas.openxmlformats.org/officeDocument/2006/relationships/hyperlink" Target="http://stats.oecd.org/OECDStat_Metadata/ShowMetadata.ashx?Dataset=SNA_TABLE1&amp;Coords=[LOCATION].[ITA]&amp;ShowOnWeb=true&amp;Lang=en" TargetMode="External" /><Relationship Id="rId31" Type="http://schemas.openxmlformats.org/officeDocument/2006/relationships/hyperlink" Target="http://stats.oecd.org/OECDStat_Metadata/ShowMetadata.ashx?Dataset=SNA_TABLE1&amp;Coords=[LOCATION].[JPN]&amp;ShowOnWeb=true&amp;Lang=en" TargetMode="External" /><Relationship Id="rId32" Type="http://schemas.openxmlformats.org/officeDocument/2006/relationships/hyperlink" Target="http://stats.oecd.org/OECDStat_Metadata/ShowMetadata.ashx?Dataset=SNA_TABLE1&amp;Coords=[LOCATION].[KOR]&amp;ShowOnWeb=true&amp;Lang=en" TargetMode="External" /><Relationship Id="rId33" Type="http://schemas.openxmlformats.org/officeDocument/2006/relationships/hyperlink" Target="http://stats.oecd.org/OECDStat_Metadata/ShowMetadata.ashx?Dataset=SNA_TABLE1&amp;Coords=[LOCATION].[NLD]&amp;ShowOnWeb=true&amp;Lang=en" TargetMode="External" /><Relationship Id="rId34" Type="http://schemas.openxmlformats.org/officeDocument/2006/relationships/hyperlink" Target="http://stats.oecd.org/OECDStat_Metadata/ShowMetadata.ashx?Dataset=SNA_TABLE1&amp;Coords=[LOCATION].[SWE]&amp;ShowOnWeb=true&amp;Lang=en" TargetMode="External" /><Relationship Id="rId35" Type="http://schemas.openxmlformats.org/officeDocument/2006/relationships/hyperlink" Target="http://stats.oecd.org/OECDStat_Metadata/ShowMetadata.ashx?Dataset=SNA_TABLE1&amp;Coords=[LOCATION].[GBR]&amp;ShowOnWeb=true&amp;Lang=en" TargetMode="External" /><Relationship Id="rId36" Type="http://schemas.openxmlformats.org/officeDocument/2006/relationships/hyperlink" Target="http://stats.oecd.org/OECDStat_Metadata/ShowMetadata.ashx?Dataset=SNA_TABLE1&amp;Coords=[LOCATION].[USA]&amp;ShowOnWeb=true&amp;Lang=en" TargetMode="External" /><Relationship Id="rId37" Type="http://schemas.openxmlformats.org/officeDocument/2006/relationships/hyperlink" Target="http://stats.oecd.org/OECDStat_Metadata/ShowMetadata.ashx?Dataset=SNA_TABLE1&amp;Coords=[LOCATION].[EA19]&amp;ShowOnWeb=true&amp;Lang=en" TargetMode="External" /><Relationship Id="rId38" Type="http://schemas.openxmlformats.org/officeDocument/2006/relationships/hyperlink" Target="http://stats.oecd.org/OECDStat_Metadata/ShowMetadata.ashx?Dataset=SNA_TABLE1&amp;Coords=[LOCATION].[BEL]&amp;ShowOnWeb=true&amp;Lang=en" TargetMode="External" /><Relationship Id="rId39" Type="http://schemas.openxmlformats.org/officeDocument/2006/relationships/hyperlink" Target="http://stats.oecd.org/OECDStat_Metadata/ShowMetadata.ashx?Dataset=SNA_TABLE1&amp;Coords=[LOCATION].[DNK]&amp;ShowOnWeb=true&amp;Lang=en" TargetMode="External" /><Relationship Id="rId40" Type="http://schemas.openxmlformats.org/officeDocument/2006/relationships/hyperlink" Target="http://stats.oecd.org/OECDStat_Metadata/ShowMetadata.ashx?Dataset=SNA_TABLE1&amp;Coords=[LOCATION].[FRA]&amp;ShowOnWeb=true&amp;Lang=en" TargetMode="External" /><Relationship Id="rId41" Type="http://schemas.openxmlformats.org/officeDocument/2006/relationships/hyperlink" Target="http://stats.oecd.org/OECDStat_Metadata/ShowMetadata.ashx?Dataset=SNA_TABLE1&amp;Coords=[LOCATION].[DEU]&amp;ShowOnWeb=true&amp;Lang=en" TargetMode="External" /><Relationship Id="rId42" Type="http://schemas.openxmlformats.org/officeDocument/2006/relationships/hyperlink" Target="http://stats.oecd.org/OECDStat_Metadata/ShowMetadata.ashx?Dataset=SNA_TABLE1&amp;Coords=[LOCATION].[ITA]&amp;ShowOnWeb=true&amp;Lang=en" TargetMode="External" /><Relationship Id="rId43" Type="http://schemas.openxmlformats.org/officeDocument/2006/relationships/hyperlink" Target="http://stats.oecd.org/OECDStat_Metadata/ShowMetadata.ashx?Dataset=SNA_TABLE1&amp;Coords=[LOCATION].[JPN]&amp;ShowOnWeb=true&amp;Lang=en" TargetMode="External" /><Relationship Id="rId44" Type="http://schemas.openxmlformats.org/officeDocument/2006/relationships/hyperlink" Target="http://stats.oecd.org/OECDStat_Metadata/ShowMetadata.ashx?Dataset=SNA_TABLE1&amp;Coords=[LOCATION].[KOR]&amp;ShowOnWeb=true&amp;Lang=en" TargetMode="External" /><Relationship Id="rId45" Type="http://schemas.openxmlformats.org/officeDocument/2006/relationships/hyperlink" Target="http://stats.oecd.org/OECDStat_Metadata/ShowMetadata.ashx?Dataset=SNA_TABLE1&amp;Coords=[LOCATION].[NLD]&amp;ShowOnWeb=true&amp;Lang=en" TargetMode="External" /><Relationship Id="rId46" Type="http://schemas.openxmlformats.org/officeDocument/2006/relationships/hyperlink" Target="http://stats.oecd.org/OECDStat_Metadata/ShowMetadata.ashx?Dataset=SNA_TABLE1&amp;Coords=[LOCATION].[SWE]&amp;ShowOnWeb=true&amp;Lang=en" TargetMode="External" /><Relationship Id="rId47" Type="http://schemas.openxmlformats.org/officeDocument/2006/relationships/hyperlink" Target="http://stats.oecd.org/OECDStat_Metadata/ShowMetadata.ashx?Dataset=SNA_TABLE1&amp;Coords=[LOCATION].[GBR]&amp;ShowOnWeb=true&amp;Lang=en" TargetMode="External" /><Relationship Id="rId48" Type="http://schemas.openxmlformats.org/officeDocument/2006/relationships/hyperlink" Target="http://stats.oecd.org/OECDStat_Metadata/ShowMetadata.ashx?Dataset=SNA_TABLE1&amp;Coords=[LOCATION].[USA]&amp;ShowOnWeb=true&amp;Lang=en" TargetMode="External" /><Relationship Id="rId49" Type="http://schemas.openxmlformats.org/officeDocument/2006/relationships/hyperlink" Target="http://stats.oecd.org/OECDStat_Metadata/ShowMetadata.ashx?Dataset=SNA_TABLE1&amp;Coords=[LOCATION].[EA19]&amp;ShowOnWeb=true&amp;Lang=en" TargetMode="External" /><Relationship Id="rId50" Type="http://schemas.openxmlformats.org/officeDocument/2006/relationships/hyperlink" Target="http://stats.oecd.org/OECDStat_Metadata/ShowMetadata.ashx?Dataset=SNA_TABLE1&amp;Coords=[LOCATION].[BEL]&amp;ShowOnWeb=true&amp;Lang=en" TargetMode="External" /><Relationship Id="rId51" Type="http://schemas.openxmlformats.org/officeDocument/2006/relationships/hyperlink" Target="http://stats.oecd.org/OECDStat_Metadata/ShowMetadata.ashx?Dataset=SNA_TABLE1&amp;Coords=[LOCATION].[DNK]&amp;ShowOnWeb=true&amp;Lang=en" TargetMode="External" /><Relationship Id="rId52" Type="http://schemas.openxmlformats.org/officeDocument/2006/relationships/hyperlink" Target="http://stats.oecd.org/OECDStat_Metadata/ShowMetadata.ashx?Dataset=SNA_TABLE1&amp;Coords=[LOCATION].[FRA]&amp;ShowOnWeb=true&amp;Lang=en" TargetMode="External" /><Relationship Id="rId53" Type="http://schemas.openxmlformats.org/officeDocument/2006/relationships/hyperlink" Target="http://stats.oecd.org/OECDStat_Metadata/ShowMetadata.ashx?Dataset=SNA_TABLE1&amp;Coords=[LOCATION].[DEU]&amp;ShowOnWeb=true&amp;Lang=en" TargetMode="External" /><Relationship Id="rId54" Type="http://schemas.openxmlformats.org/officeDocument/2006/relationships/hyperlink" Target="http://stats.oecd.org/OECDStat_Metadata/ShowMetadata.ashx?Dataset=SNA_TABLE1&amp;Coords=[LOCATION].[ITA]&amp;ShowOnWeb=true&amp;Lang=en" TargetMode="External" /><Relationship Id="rId55" Type="http://schemas.openxmlformats.org/officeDocument/2006/relationships/hyperlink" Target="http://stats.oecd.org/OECDStat_Metadata/ShowMetadata.ashx?Dataset=SNA_TABLE1&amp;Coords=[LOCATION].[JPN]&amp;ShowOnWeb=true&amp;Lang=en" TargetMode="External" /><Relationship Id="rId56" Type="http://schemas.openxmlformats.org/officeDocument/2006/relationships/hyperlink" Target="http://stats.oecd.org/OECDStat_Metadata/ShowMetadata.ashx?Dataset=SNA_TABLE1&amp;Coords=[LOCATION].[KOR]&amp;ShowOnWeb=true&amp;Lang=en" TargetMode="External" /><Relationship Id="rId57" Type="http://schemas.openxmlformats.org/officeDocument/2006/relationships/hyperlink" Target="http://stats.oecd.org/OECDStat_Metadata/ShowMetadata.ashx?Dataset=SNA_TABLE1&amp;Coords=[LOCATION].[NLD]&amp;ShowOnWeb=true&amp;Lang=en" TargetMode="External" /><Relationship Id="rId58" Type="http://schemas.openxmlformats.org/officeDocument/2006/relationships/hyperlink" Target="http://stats.oecd.org/OECDStat_Metadata/ShowMetadata.ashx?Dataset=SNA_TABLE1&amp;Coords=[LOCATION].[SWE]&amp;ShowOnWeb=true&amp;Lang=en" TargetMode="External" /><Relationship Id="rId59" Type="http://schemas.openxmlformats.org/officeDocument/2006/relationships/hyperlink" Target="http://stats.oecd.org/OECDStat_Metadata/ShowMetadata.ashx?Dataset=SNA_TABLE1&amp;Coords=[LOCATION].[GBR]&amp;ShowOnWeb=true&amp;Lang=en" TargetMode="External" /><Relationship Id="rId60" Type="http://schemas.openxmlformats.org/officeDocument/2006/relationships/hyperlink" Target="http://stats.oecd.org/OECDStat_Metadata/ShowMetadata.ashx?Dataset=SNA_TABLE1&amp;Coords=[LOCATION].[USA]&amp;ShowOnWeb=true&amp;Lang=en" TargetMode="External" /><Relationship Id="rId61" Type="http://schemas.openxmlformats.org/officeDocument/2006/relationships/hyperlink" Target="http://stats.oecd.org/OECDStat_Metadata/ShowMetadata.ashx?Dataset=SNA_TABLE1&amp;Coords=[LOCATION].[EA19]&amp;ShowOnWeb=true&amp;Lang=en" TargetMode="External" /><Relationship Id="rId62" Type="http://schemas.openxmlformats.org/officeDocument/2006/relationships/hyperlink" Target="http://stats.oecd.org/OECDStat_Metadata/ShowMetadata.ashx?Dataset=SNA_TABLE1&amp;Coords=[LOCATION].[BEL]&amp;ShowOnWeb=true&amp;Lang=en" TargetMode="External" /><Relationship Id="rId63" Type="http://schemas.openxmlformats.org/officeDocument/2006/relationships/hyperlink" Target="http://stats.oecd.org/OECDStat_Metadata/ShowMetadata.ashx?Dataset=SNA_TABLE1&amp;Coords=[LOCATION].[DNK]&amp;ShowOnWeb=true&amp;Lang=en" TargetMode="External" /><Relationship Id="rId64" Type="http://schemas.openxmlformats.org/officeDocument/2006/relationships/hyperlink" Target="http://stats.oecd.org/OECDStat_Metadata/ShowMetadata.ashx?Dataset=SNA_TABLE1&amp;Coords=[LOCATION].[FRA]&amp;ShowOnWeb=true&amp;Lang=en" TargetMode="External" /><Relationship Id="rId65" Type="http://schemas.openxmlformats.org/officeDocument/2006/relationships/hyperlink" Target="http://stats.oecd.org/OECDStat_Metadata/ShowMetadata.ashx?Dataset=SNA_TABLE1&amp;Coords=[LOCATION].[DEU]&amp;ShowOnWeb=true&amp;Lang=en" TargetMode="External" /><Relationship Id="rId66" Type="http://schemas.openxmlformats.org/officeDocument/2006/relationships/hyperlink" Target="http://stats.oecd.org/OECDStat_Metadata/ShowMetadata.ashx?Dataset=SNA_TABLE1&amp;Coords=[LOCATION].[ITA]&amp;ShowOnWeb=true&amp;Lang=en" TargetMode="External" /><Relationship Id="rId67" Type="http://schemas.openxmlformats.org/officeDocument/2006/relationships/hyperlink" Target="http://stats.oecd.org/OECDStat_Metadata/ShowMetadata.ashx?Dataset=SNA_TABLE1&amp;Coords=[LOCATION].[JPN]&amp;ShowOnWeb=true&amp;Lang=en" TargetMode="External" /><Relationship Id="rId68" Type="http://schemas.openxmlformats.org/officeDocument/2006/relationships/hyperlink" Target="http://stats.oecd.org/OECDStat_Metadata/ShowMetadata.ashx?Dataset=SNA_TABLE1&amp;Coords=[LOCATION].[KOR]&amp;ShowOnWeb=true&amp;Lang=en" TargetMode="External" /><Relationship Id="rId69" Type="http://schemas.openxmlformats.org/officeDocument/2006/relationships/hyperlink" Target="http://stats.oecd.org/OECDStat_Metadata/ShowMetadata.ashx?Dataset=SNA_TABLE1&amp;Coords=[LOCATION].[NLD]&amp;ShowOnWeb=true&amp;Lang=en" TargetMode="External" /><Relationship Id="rId70" Type="http://schemas.openxmlformats.org/officeDocument/2006/relationships/hyperlink" Target="http://stats.oecd.org/OECDStat_Metadata/ShowMetadata.ashx?Dataset=SNA_TABLE1&amp;Coords=[LOCATION].[SWE]&amp;ShowOnWeb=true&amp;Lang=en" TargetMode="External" /><Relationship Id="rId71" Type="http://schemas.openxmlformats.org/officeDocument/2006/relationships/hyperlink" Target="http://stats.oecd.org/OECDStat_Metadata/ShowMetadata.ashx?Dataset=SNA_TABLE1&amp;Coords=[LOCATION].[GBR]&amp;ShowOnWeb=true&amp;Lang=en" TargetMode="External" /><Relationship Id="rId72" Type="http://schemas.openxmlformats.org/officeDocument/2006/relationships/hyperlink" Target="http://stats.oecd.org/OECDStat_Metadata/ShowMetadata.ashx?Dataset=SNA_TABLE1&amp;Coords=[LOCATION].[USA]&amp;ShowOnWeb=true&amp;Lang=en" TargetMode="External" /><Relationship Id="rId73" Type="http://schemas.openxmlformats.org/officeDocument/2006/relationships/hyperlink" Target="http://stats.oecd.org/OECDStat_Metadata/ShowMetadata.ashx?Dataset=SNA_TABLE1&amp;Coords=[LOCATION].[EA19]&amp;ShowOnWeb=true&amp;Lang=en" TargetMode="External" /><Relationship Id="rId74" Type="http://schemas.openxmlformats.org/officeDocument/2006/relationships/hyperlink" Target="https://stats-1.oecd.org/index.aspx?DatasetCode=SNA_TABLE1" TargetMode="External" /><Relationship Id="rId75" Type="http://schemas.openxmlformats.org/officeDocument/2006/relationships/comments" Target="../comments2.xml" /><Relationship Id="rId76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NA_TABLE1&amp;ShowOnWeb=true&amp;Lang=en" TargetMode="External" /><Relationship Id="rId2" Type="http://schemas.openxmlformats.org/officeDocument/2006/relationships/hyperlink" Target="http://stats.oecd.org/OECDStat_Metadata/ShowMetadata.ashx?Dataset=SNA_TABLE1&amp;Coords=[LOCATION].[BEL]&amp;ShowOnWeb=true&amp;Lang=en" TargetMode="External" /><Relationship Id="rId3" Type="http://schemas.openxmlformats.org/officeDocument/2006/relationships/hyperlink" Target="http://stats.oecd.org/OECDStat_Metadata/ShowMetadata.ashx?Dataset=SNA_TABLE1&amp;Coords=[LOCATION].[DNK]&amp;ShowOnWeb=true&amp;Lang=en" TargetMode="External" /><Relationship Id="rId4" Type="http://schemas.openxmlformats.org/officeDocument/2006/relationships/hyperlink" Target="http://stats.oecd.org/OECDStat_Metadata/ShowMetadata.ashx?Dataset=SNA_TABLE1&amp;Coords=[LOCATION].[FRA]&amp;ShowOnWeb=true&amp;Lang=en" TargetMode="External" /><Relationship Id="rId5" Type="http://schemas.openxmlformats.org/officeDocument/2006/relationships/hyperlink" Target="http://stats.oecd.org/OECDStat_Metadata/ShowMetadata.ashx?Dataset=SNA_TABLE1&amp;Coords=[LOCATION].[DEU]&amp;ShowOnWeb=true&amp;Lang=en" TargetMode="External" /><Relationship Id="rId6" Type="http://schemas.openxmlformats.org/officeDocument/2006/relationships/hyperlink" Target="http://stats.oecd.org/OECDStat_Metadata/ShowMetadata.ashx?Dataset=SNA_TABLE1&amp;Coords=%5bLOCATION%5d.%5bITA%5d&amp;ShowOnWeb=true&amp;Lang=en" TargetMode="External" /><Relationship Id="rId7" Type="http://schemas.openxmlformats.org/officeDocument/2006/relationships/hyperlink" Target="http://stats.oecd.org/OECDStat_Metadata/ShowMetadata.ashx?Dataset=SNA_TABLE1&amp;Coords=[LOCATION].[JPN]&amp;ShowOnWeb=true&amp;Lang=en" TargetMode="External" /><Relationship Id="rId8" Type="http://schemas.openxmlformats.org/officeDocument/2006/relationships/hyperlink" Target="http://stats.oecd.org/OECDStat_Metadata/ShowMetadata.ashx?Dataset=SNA_TABLE1&amp;Coords=[LOCATION].[KOR]&amp;ShowOnWeb=true&amp;Lang=en" TargetMode="External" /><Relationship Id="rId9" Type="http://schemas.openxmlformats.org/officeDocument/2006/relationships/hyperlink" Target="http://stats.oecd.org/OECDStat_Metadata/ShowMetadata.ashx?Dataset=SNA_TABLE1&amp;Coords=[LOCATION].[NLD]&amp;ShowOnWeb=true&amp;Lang=en" TargetMode="External" /><Relationship Id="rId10" Type="http://schemas.openxmlformats.org/officeDocument/2006/relationships/hyperlink" Target="http://stats.oecd.org/OECDStat_Metadata/ShowMetadata.ashx?Dataset=SNA_TABLE1&amp;Coords=[LOCATION].[SWE]&amp;ShowOnWeb=true&amp;Lang=en" TargetMode="External" /><Relationship Id="rId11" Type="http://schemas.openxmlformats.org/officeDocument/2006/relationships/hyperlink" Target="http://stats.oecd.org/OECDStat_Metadata/ShowMetadata.ashx?Dataset=SNA_TABLE1&amp;Coords=[LOCATION].[GBR]&amp;ShowOnWeb=true&amp;Lang=en" TargetMode="External" /><Relationship Id="rId12" Type="http://schemas.openxmlformats.org/officeDocument/2006/relationships/hyperlink" Target="http://stats.oecd.org/OECDStat_Metadata/ShowMetadata.ashx?Dataset=SNA_TABLE1&amp;Coords=[LOCATION].[USA]&amp;ShowOnWeb=true&amp;Lang=en" TargetMode="External" /><Relationship Id="rId13" Type="http://schemas.openxmlformats.org/officeDocument/2006/relationships/hyperlink" Target="http://stats.oecd.org/OECDStat_Metadata/ShowMetadata.ashx?Dataset=SNA_TABLE1&amp;Coords=[LOCATION].[EA19]&amp;ShowOnWeb=true&amp;Lang=en" TargetMode="External" /><Relationship Id="rId14" Type="http://schemas.openxmlformats.org/officeDocument/2006/relationships/hyperlink" Target="http://stats.oecd.org/OECDStat_Metadata/ShowMetadata.ashx?Dataset=SNA_TABLE1&amp;Coords=[LOCATION].[BEL]&amp;ShowOnWeb=true&amp;Lang=en" TargetMode="External" /><Relationship Id="rId15" Type="http://schemas.openxmlformats.org/officeDocument/2006/relationships/hyperlink" Target="http://stats.oecd.org/OECDStat_Metadata/ShowMetadata.ashx?Dataset=SNA_TABLE1&amp;Coords=[LOCATION].[DNK]&amp;ShowOnWeb=true&amp;Lang=en" TargetMode="External" /><Relationship Id="rId16" Type="http://schemas.openxmlformats.org/officeDocument/2006/relationships/hyperlink" Target="http://stats.oecd.org/OECDStat_Metadata/ShowMetadata.ashx?Dataset=SNA_TABLE1&amp;Coords=[LOCATION].[FRA]&amp;ShowOnWeb=true&amp;Lang=en" TargetMode="External" /><Relationship Id="rId17" Type="http://schemas.openxmlformats.org/officeDocument/2006/relationships/hyperlink" Target="http://stats.oecd.org/OECDStat_Metadata/ShowMetadata.ashx?Dataset=SNA_TABLE1&amp;Coords=[LOCATION].[DEU]&amp;ShowOnWeb=true&amp;Lang=en" TargetMode="External" /><Relationship Id="rId18" Type="http://schemas.openxmlformats.org/officeDocument/2006/relationships/hyperlink" Target="http://stats.oecd.org/OECDStat_Metadata/ShowMetadata.ashx?Dataset=SNA_TABLE1&amp;Coords=[LOCATION].[ITA]&amp;ShowOnWeb=true&amp;Lang=en" TargetMode="External" /><Relationship Id="rId19" Type="http://schemas.openxmlformats.org/officeDocument/2006/relationships/hyperlink" Target="http://stats.oecd.org/OECDStat_Metadata/ShowMetadata.ashx?Dataset=SNA_TABLE1&amp;Coords=[LOCATION].[JPN]&amp;ShowOnWeb=true&amp;Lang=en" TargetMode="External" /><Relationship Id="rId20" Type="http://schemas.openxmlformats.org/officeDocument/2006/relationships/hyperlink" Target="http://stats.oecd.org/OECDStat_Metadata/ShowMetadata.ashx?Dataset=SNA_TABLE1&amp;Coords=[LOCATION].[KOR]&amp;ShowOnWeb=true&amp;Lang=en" TargetMode="External" /><Relationship Id="rId21" Type="http://schemas.openxmlformats.org/officeDocument/2006/relationships/hyperlink" Target="http://stats.oecd.org/OECDStat_Metadata/ShowMetadata.ashx?Dataset=SNA_TABLE1&amp;Coords=[LOCATION].[NLD]&amp;ShowOnWeb=true&amp;Lang=en" TargetMode="External" /><Relationship Id="rId22" Type="http://schemas.openxmlformats.org/officeDocument/2006/relationships/hyperlink" Target="http://stats.oecd.org/OECDStat_Metadata/ShowMetadata.ashx?Dataset=SNA_TABLE1&amp;Coords=[LOCATION].[SWE]&amp;ShowOnWeb=true&amp;Lang=en" TargetMode="External" /><Relationship Id="rId23" Type="http://schemas.openxmlformats.org/officeDocument/2006/relationships/hyperlink" Target="http://stats.oecd.org/OECDStat_Metadata/ShowMetadata.ashx?Dataset=SNA_TABLE1&amp;Coords=[LOCATION].[GBR]&amp;ShowOnWeb=true&amp;Lang=en" TargetMode="External" /><Relationship Id="rId24" Type="http://schemas.openxmlformats.org/officeDocument/2006/relationships/hyperlink" Target="http://stats.oecd.org/OECDStat_Metadata/ShowMetadata.ashx?Dataset=SNA_TABLE1&amp;Coords=[LOCATION].[USA]&amp;ShowOnWeb=true&amp;Lang=en" TargetMode="External" /><Relationship Id="rId25" Type="http://schemas.openxmlformats.org/officeDocument/2006/relationships/hyperlink" Target="http://stats.oecd.org/OECDStat_Metadata/ShowMetadata.ashx?Dataset=SNA_TABLE1&amp;Coords=[LOCATION].[EA19]&amp;ShowOnWeb=true&amp;Lang=en" TargetMode="External" /><Relationship Id="rId26" Type="http://schemas.openxmlformats.org/officeDocument/2006/relationships/hyperlink" Target="http://stats.oecd.org/OECDStat_Metadata/ShowMetadata.ashx?Dataset=SNA_TABLE1&amp;Coords=[LOCATION].[BEL]&amp;ShowOnWeb=true&amp;Lang=en" TargetMode="External" /><Relationship Id="rId27" Type="http://schemas.openxmlformats.org/officeDocument/2006/relationships/hyperlink" Target="http://stats.oecd.org/OECDStat_Metadata/ShowMetadata.ashx?Dataset=SNA_TABLE1&amp;Coords=[LOCATION].[DNK]&amp;ShowOnWeb=true&amp;Lang=en" TargetMode="External" /><Relationship Id="rId28" Type="http://schemas.openxmlformats.org/officeDocument/2006/relationships/hyperlink" Target="http://stats.oecd.org/OECDStat_Metadata/ShowMetadata.ashx?Dataset=SNA_TABLE1&amp;Coords=[LOCATION].[FRA]&amp;ShowOnWeb=true&amp;Lang=en" TargetMode="External" /><Relationship Id="rId29" Type="http://schemas.openxmlformats.org/officeDocument/2006/relationships/hyperlink" Target="http://stats.oecd.org/OECDStat_Metadata/ShowMetadata.ashx?Dataset=SNA_TABLE1&amp;Coords=[LOCATION].[DEU]&amp;ShowOnWeb=true&amp;Lang=en" TargetMode="External" /><Relationship Id="rId30" Type="http://schemas.openxmlformats.org/officeDocument/2006/relationships/hyperlink" Target="http://stats.oecd.org/OECDStat_Metadata/ShowMetadata.ashx?Dataset=SNA_TABLE1&amp;Coords=[LOCATION].[ITA]&amp;ShowOnWeb=true&amp;Lang=en" TargetMode="External" /><Relationship Id="rId31" Type="http://schemas.openxmlformats.org/officeDocument/2006/relationships/hyperlink" Target="http://stats.oecd.org/OECDStat_Metadata/ShowMetadata.ashx?Dataset=SNA_TABLE1&amp;Coords=[LOCATION].[JPN]&amp;ShowOnWeb=true&amp;Lang=en" TargetMode="External" /><Relationship Id="rId32" Type="http://schemas.openxmlformats.org/officeDocument/2006/relationships/hyperlink" Target="http://stats.oecd.org/OECDStat_Metadata/ShowMetadata.ashx?Dataset=SNA_TABLE1&amp;Coords=[LOCATION].[KOR]&amp;ShowOnWeb=true&amp;Lang=en" TargetMode="External" /><Relationship Id="rId33" Type="http://schemas.openxmlformats.org/officeDocument/2006/relationships/hyperlink" Target="http://stats.oecd.org/OECDStat_Metadata/ShowMetadata.ashx?Dataset=SNA_TABLE1&amp;Coords=[LOCATION].[NLD]&amp;ShowOnWeb=true&amp;Lang=en" TargetMode="External" /><Relationship Id="rId34" Type="http://schemas.openxmlformats.org/officeDocument/2006/relationships/hyperlink" Target="http://stats.oecd.org/OECDStat_Metadata/ShowMetadata.ashx?Dataset=SNA_TABLE1&amp;Coords=[LOCATION].[SWE]&amp;ShowOnWeb=true&amp;Lang=en" TargetMode="External" /><Relationship Id="rId35" Type="http://schemas.openxmlformats.org/officeDocument/2006/relationships/hyperlink" Target="http://stats.oecd.org/OECDStat_Metadata/ShowMetadata.ashx?Dataset=SNA_TABLE1&amp;Coords=[LOCATION].[GBR]&amp;ShowOnWeb=true&amp;Lang=en" TargetMode="External" /><Relationship Id="rId36" Type="http://schemas.openxmlformats.org/officeDocument/2006/relationships/hyperlink" Target="http://stats.oecd.org/OECDStat_Metadata/ShowMetadata.ashx?Dataset=SNA_TABLE1&amp;Coords=[LOCATION].[USA]&amp;ShowOnWeb=true&amp;Lang=en" TargetMode="External" /><Relationship Id="rId37" Type="http://schemas.openxmlformats.org/officeDocument/2006/relationships/hyperlink" Target="http://stats.oecd.org/OECDStat_Metadata/ShowMetadata.ashx?Dataset=SNA_TABLE1&amp;Coords=%5bLOCATION%5d.%5bEA19%5d&amp;ShowOnWeb=true&amp;Lang=en" TargetMode="External" /><Relationship Id="rId38" Type="http://schemas.openxmlformats.org/officeDocument/2006/relationships/hyperlink" Target="http://stats.oecd.org/OECDStat_Metadata/ShowMetadata.ashx?Dataset=SNA_TABLE1&amp;Coords=%5bLOCATION%5d.%5bBEL%5d&amp;ShowOnWeb=true&amp;Lang=en" TargetMode="External" /><Relationship Id="rId39" Type="http://schemas.openxmlformats.org/officeDocument/2006/relationships/hyperlink" Target="http://stats.oecd.org/OECDStat_Metadata/ShowMetadata.ashx?Dataset=SNA_TABLE1&amp;Coords=%5bLOCATION%5d.%5bDNK%5d&amp;ShowOnWeb=true&amp;Lang=en" TargetMode="External" /><Relationship Id="rId40" Type="http://schemas.openxmlformats.org/officeDocument/2006/relationships/hyperlink" Target="http://stats.oecd.org/OECDStat_Metadata/ShowMetadata.ashx?Dataset=SNA_TABLE1&amp;Coords=%5bLOCATION%5d.%5bFRA%5d&amp;ShowOnWeb=true&amp;Lang=en" TargetMode="External" /><Relationship Id="rId41" Type="http://schemas.openxmlformats.org/officeDocument/2006/relationships/hyperlink" Target="http://stats.oecd.org/OECDStat_Metadata/ShowMetadata.ashx?Dataset=SNA_TABLE1&amp;Coords=[LOCATION].[DEU]&amp;ShowOnWeb=true&amp;Lang=en" TargetMode="External" /><Relationship Id="rId42" Type="http://schemas.openxmlformats.org/officeDocument/2006/relationships/hyperlink" Target="http://stats.oecd.org/OECDStat_Metadata/ShowMetadata.ashx?Dataset=SNA_TABLE1&amp;Coords=[LOCATION].[ITA]&amp;ShowOnWeb=true&amp;Lang=en" TargetMode="External" /><Relationship Id="rId43" Type="http://schemas.openxmlformats.org/officeDocument/2006/relationships/hyperlink" Target="http://stats.oecd.org/OECDStat_Metadata/ShowMetadata.ashx?Dataset=SNA_TABLE1&amp;Coords=[LOCATION].[JPN]&amp;ShowOnWeb=true&amp;Lang=en" TargetMode="External" /><Relationship Id="rId44" Type="http://schemas.openxmlformats.org/officeDocument/2006/relationships/hyperlink" Target="http://stats.oecd.org/OECDStat_Metadata/ShowMetadata.ashx?Dataset=SNA_TABLE1&amp;Coords=[LOCATION].[KOR]&amp;ShowOnWeb=true&amp;Lang=en" TargetMode="External" /><Relationship Id="rId45" Type="http://schemas.openxmlformats.org/officeDocument/2006/relationships/hyperlink" Target="http://stats.oecd.org/OECDStat_Metadata/ShowMetadata.ashx?Dataset=SNA_TABLE1&amp;Coords=[LOCATION].[NLD]&amp;ShowOnWeb=true&amp;Lang=en" TargetMode="External" /><Relationship Id="rId46" Type="http://schemas.openxmlformats.org/officeDocument/2006/relationships/hyperlink" Target="http://stats.oecd.org/OECDStat_Metadata/ShowMetadata.ashx?Dataset=SNA_TABLE1&amp;Coords=[LOCATION].[SWE]&amp;ShowOnWeb=true&amp;Lang=en" TargetMode="External" /><Relationship Id="rId47" Type="http://schemas.openxmlformats.org/officeDocument/2006/relationships/hyperlink" Target="http://stats.oecd.org/OECDStat_Metadata/ShowMetadata.ashx?Dataset=SNA_TABLE1&amp;Coords=[LOCATION].[GBR]&amp;ShowOnWeb=true&amp;Lang=en" TargetMode="External" /><Relationship Id="rId48" Type="http://schemas.openxmlformats.org/officeDocument/2006/relationships/hyperlink" Target="http://stats.oecd.org/OECDStat_Metadata/ShowMetadata.ashx?Dataset=SNA_TABLE1&amp;Coords=[LOCATION].[USA]&amp;ShowOnWeb=true&amp;Lang=en" TargetMode="External" /><Relationship Id="rId49" Type="http://schemas.openxmlformats.org/officeDocument/2006/relationships/hyperlink" Target="http://stats.oecd.org/OECDStat_Metadata/ShowMetadata.ashx?Dataset=SNA_TABLE1&amp;Coords=[LOCATION].[EA19]&amp;ShowOnWeb=true&amp;Lang=en" TargetMode="External" /><Relationship Id="rId50" Type="http://schemas.openxmlformats.org/officeDocument/2006/relationships/hyperlink" Target="http://stats.oecd.org/OECDStat_Metadata/ShowMetadata.ashx?Dataset=SNA_TABLE1&amp;Coords=[LOCATION].[BEL]&amp;ShowOnWeb=true&amp;Lang=en" TargetMode="External" /><Relationship Id="rId51" Type="http://schemas.openxmlformats.org/officeDocument/2006/relationships/hyperlink" Target="http://stats.oecd.org/OECDStat_Metadata/ShowMetadata.ashx?Dataset=SNA_TABLE1&amp;Coords=[LOCATION].[DNK]&amp;ShowOnWeb=true&amp;Lang=en" TargetMode="External" /><Relationship Id="rId52" Type="http://schemas.openxmlformats.org/officeDocument/2006/relationships/hyperlink" Target="http://stats.oecd.org/OECDStat_Metadata/ShowMetadata.ashx?Dataset=SNA_TABLE1&amp;Coords=[LOCATION].[FRA]&amp;ShowOnWeb=true&amp;Lang=en" TargetMode="External" /><Relationship Id="rId53" Type="http://schemas.openxmlformats.org/officeDocument/2006/relationships/hyperlink" Target="http://stats.oecd.org/OECDStat_Metadata/ShowMetadata.ashx?Dataset=SNA_TABLE1&amp;Coords=[LOCATION].[DEU]&amp;ShowOnWeb=true&amp;Lang=en" TargetMode="External" /><Relationship Id="rId54" Type="http://schemas.openxmlformats.org/officeDocument/2006/relationships/hyperlink" Target="http://stats.oecd.org/OECDStat_Metadata/ShowMetadata.ashx?Dataset=SNA_TABLE1&amp;Coords=[LOCATION].[ITA]&amp;ShowOnWeb=true&amp;Lang=en" TargetMode="External" /><Relationship Id="rId55" Type="http://schemas.openxmlformats.org/officeDocument/2006/relationships/hyperlink" Target="http://stats.oecd.org/OECDStat_Metadata/ShowMetadata.ashx?Dataset=SNA_TABLE1&amp;Coords=[LOCATION].[JPN]&amp;ShowOnWeb=true&amp;Lang=en" TargetMode="External" /><Relationship Id="rId56" Type="http://schemas.openxmlformats.org/officeDocument/2006/relationships/hyperlink" Target="http://stats.oecd.org/OECDStat_Metadata/ShowMetadata.ashx?Dataset=SNA_TABLE1&amp;Coords=[LOCATION].[KOR]&amp;ShowOnWeb=true&amp;Lang=en" TargetMode="External" /><Relationship Id="rId57" Type="http://schemas.openxmlformats.org/officeDocument/2006/relationships/hyperlink" Target="http://stats.oecd.org/OECDStat_Metadata/ShowMetadata.ashx?Dataset=SNA_TABLE1&amp;Coords=[LOCATION].[NLD]&amp;ShowOnWeb=true&amp;Lang=en" TargetMode="External" /><Relationship Id="rId58" Type="http://schemas.openxmlformats.org/officeDocument/2006/relationships/hyperlink" Target="http://stats.oecd.org/OECDStat_Metadata/ShowMetadata.ashx?Dataset=SNA_TABLE1&amp;Coords=[LOCATION].[SWE]&amp;ShowOnWeb=true&amp;Lang=en" TargetMode="External" /><Relationship Id="rId59" Type="http://schemas.openxmlformats.org/officeDocument/2006/relationships/hyperlink" Target="http://stats.oecd.org/OECDStat_Metadata/ShowMetadata.ashx?Dataset=SNA_TABLE1&amp;Coords=[LOCATION].[GBR]&amp;ShowOnWeb=true&amp;Lang=en" TargetMode="External" /><Relationship Id="rId60" Type="http://schemas.openxmlformats.org/officeDocument/2006/relationships/hyperlink" Target="http://stats.oecd.org/OECDStat_Metadata/ShowMetadata.ashx?Dataset=SNA_TABLE1&amp;Coords=[LOCATION].[USA]&amp;ShowOnWeb=true&amp;Lang=en" TargetMode="External" /><Relationship Id="rId61" Type="http://schemas.openxmlformats.org/officeDocument/2006/relationships/hyperlink" Target="http://stats.oecd.org/OECDStat_Metadata/ShowMetadata.ashx?Dataset=SNA_TABLE1&amp;Coords=[LOCATION].[EA19]&amp;ShowOnWeb=true&amp;Lang=en" TargetMode="External" /><Relationship Id="rId62" Type="http://schemas.openxmlformats.org/officeDocument/2006/relationships/hyperlink" Target="http://stats.oecd.org/OECDStat_Metadata/ShowMetadata.ashx?Dataset=SNA_TABLE1&amp;Coords=[LOCATION].[BEL]&amp;ShowOnWeb=true&amp;Lang=en" TargetMode="External" /><Relationship Id="rId63" Type="http://schemas.openxmlformats.org/officeDocument/2006/relationships/hyperlink" Target="http://stats.oecd.org/OECDStat_Metadata/ShowMetadata.ashx?Dataset=SNA_TABLE1&amp;Coords=[LOCATION].[DNK]&amp;ShowOnWeb=true&amp;Lang=en" TargetMode="External" /><Relationship Id="rId64" Type="http://schemas.openxmlformats.org/officeDocument/2006/relationships/hyperlink" Target="http://stats.oecd.org/OECDStat_Metadata/ShowMetadata.ashx?Dataset=SNA_TABLE1&amp;Coords=[LOCATION].[FRA]&amp;ShowOnWeb=true&amp;Lang=en" TargetMode="External" /><Relationship Id="rId65" Type="http://schemas.openxmlformats.org/officeDocument/2006/relationships/hyperlink" Target="http://stats.oecd.org/OECDStat_Metadata/ShowMetadata.ashx?Dataset=SNA_TABLE1&amp;Coords=[LOCATION].[DEU]&amp;ShowOnWeb=true&amp;Lang=en" TargetMode="External" /><Relationship Id="rId66" Type="http://schemas.openxmlformats.org/officeDocument/2006/relationships/hyperlink" Target="http://stats.oecd.org/OECDStat_Metadata/ShowMetadata.ashx?Dataset=SNA_TABLE1&amp;Coords=[LOCATION].[ITA]&amp;ShowOnWeb=true&amp;Lang=en" TargetMode="External" /><Relationship Id="rId67" Type="http://schemas.openxmlformats.org/officeDocument/2006/relationships/hyperlink" Target="http://stats.oecd.org/OECDStat_Metadata/ShowMetadata.ashx?Dataset=SNA_TABLE1&amp;Coords=[LOCATION].[JPN]&amp;ShowOnWeb=true&amp;Lang=en" TargetMode="External" /><Relationship Id="rId68" Type="http://schemas.openxmlformats.org/officeDocument/2006/relationships/hyperlink" Target="http://stats.oecd.org/OECDStat_Metadata/ShowMetadata.ashx?Dataset=SNA_TABLE1&amp;Coords=[LOCATION].[KOR]&amp;ShowOnWeb=true&amp;Lang=en" TargetMode="External" /><Relationship Id="rId69" Type="http://schemas.openxmlformats.org/officeDocument/2006/relationships/hyperlink" Target="http://stats.oecd.org/OECDStat_Metadata/ShowMetadata.ashx?Dataset=SNA_TABLE1&amp;Coords=[LOCATION].[NLD]&amp;ShowOnWeb=true&amp;Lang=en" TargetMode="External" /><Relationship Id="rId70" Type="http://schemas.openxmlformats.org/officeDocument/2006/relationships/hyperlink" Target="http://stats.oecd.org/OECDStat_Metadata/ShowMetadata.ashx?Dataset=SNA_TABLE1&amp;Coords=[LOCATION].[SWE]&amp;ShowOnWeb=true&amp;Lang=en" TargetMode="External" /><Relationship Id="rId71" Type="http://schemas.openxmlformats.org/officeDocument/2006/relationships/hyperlink" Target="http://stats.oecd.org/OECDStat_Metadata/ShowMetadata.ashx?Dataset=SNA_TABLE1&amp;Coords=[LOCATION].[GBR]&amp;ShowOnWeb=true&amp;Lang=en" TargetMode="External" /><Relationship Id="rId72" Type="http://schemas.openxmlformats.org/officeDocument/2006/relationships/hyperlink" Target="http://stats.oecd.org/OECDStat_Metadata/ShowMetadata.ashx?Dataset=SNA_TABLE1&amp;Coords=[LOCATION].[USA]&amp;ShowOnWeb=true&amp;Lang=en" TargetMode="External" /><Relationship Id="rId73" Type="http://schemas.openxmlformats.org/officeDocument/2006/relationships/hyperlink" Target="http://stats.oecd.org/OECDStat_Metadata/ShowMetadata.ashx?Dataset=SNA_TABLE1&amp;Coords=[LOCATION].[EA19]&amp;ShowOnWeb=true&amp;Lang=en" TargetMode="External" /><Relationship Id="rId74" Type="http://schemas.openxmlformats.org/officeDocument/2006/relationships/hyperlink" Target="https://stats-1.oecd.org/index.aspx?DatasetCode=SNA_TABLE1" TargetMode="External" /><Relationship Id="rId75" Type="http://schemas.openxmlformats.org/officeDocument/2006/relationships/comments" Target="../comments3.xml" /><Relationship Id="rId76" Type="http://schemas.openxmlformats.org/officeDocument/2006/relationships/vmlDrawing" Target="../drawings/vmlDrawing3.vml" /><Relationship Id="rId77" Type="http://schemas.openxmlformats.org/officeDocument/2006/relationships/drawing" Target="../drawings/drawing1.xm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showGridLines="0" zoomScalePageLayoutView="0" workbookViewId="0" topLeftCell="C58">
      <selection activeCell="G71" sqref="G71"/>
    </sheetView>
  </sheetViews>
  <sheetFormatPr defaultColWidth="11.421875" defaultRowHeight="12.75"/>
  <cols>
    <col min="1" max="6" width="27.421875" style="0" customWidth="1"/>
    <col min="7" max="19" width="11.57421875" style="0" bestFit="1" customWidth="1"/>
    <col min="20" max="36" width="12.57421875" style="0" bestFit="1" customWidth="1"/>
  </cols>
  <sheetData>
    <row r="1" spans="1:2" ht="12.75" hidden="1">
      <c r="A1" s="1" t="e">
        <f>DotStatQuery(B1)</f>
        <v>#NAME?</v>
      </c>
      <c r="B1" s="1" t="s">
        <v>0</v>
      </c>
    </row>
    <row r="2" ht="22.5">
      <c r="A2" s="2" t="s">
        <v>1</v>
      </c>
    </row>
    <row r="3" spans="1:36" ht="12.75">
      <c r="A3" s="46" t="s">
        <v>2</v>
      </c>
      <c r="B3" s="47"/>
      <c r="C3" s="47"/>
      <c r="D3" s="47"/>
      <c r="E3" s="47"/>
      <c r="F3" s="47"/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</row>
    <row r="4" spans="1:36" ht="12.75">
      <c r="A4" s="31" t="s">
        <v>33</v>
      </c>
      <c r="B4" s="32"/>
      <c r="C4" s="33"/>
      <c r="D4" s="4" t="s">
        <v>34</v>
      </c>
      <c r="E4" s="4" t="s">
        <v>35</v>
      </c>
      <c r="F4" s="4" t="s">
        <v>36</v>
      </c>
      <c r="G4" s="5" t="s">
        <v>37</v>
      </c>
      <c r="H4" s="5" t="s">
        <v>37</v>
      </c>
      <c r="I4" s="5" t="s">
        <v>37</v>
      </c>
      <c r="J4" s="5" t="s">
        <v>37</v>
      </c>
      <c r="K4" s="5" t="s">
        <v>37</v>
      </c>
      <c r="L4" s="5" t="s">
        <v>37</v>
      </c>
      <c r="M4" s="5" t="s">
        <v>37</v>
      </c>
      <c r="N4" s="5" t="s">
        <v>37</v>
      </c>
      <c r="O4" s="5" t="s">
        <v>37</v>
      </c>
      <c r="P4" s="5" t="s">
        <v>37</v>
      </c>
      <c r="Q4" s="5" t="s">
        <v>37</v>
      </c>
      <c r="R4" s="5" t="s">
        <v>37</v>
      </c>
      <c r="S4" s="5" t="s">
        <v>37</v>
      </c>
      <c r="T4" s="5" t="s">
        <v>37</v>
      </c>
      <c r="U4" s="5" t="s">
        <v>37</v>
      </c>
      <c r="V4" s="5" t="s">
        <v>37</v>
      </c>
      <c r="W4" s="5" t="s">
        <v>37</v>
      </c>
      <c r="X4" s="5" t="s">
        <v>37</v>
      </c>
      <c r="Y4" s="5" t="s">
        <v>37</v>
      </c>
      <c r="Z4" s="5" t="s">
        <v>37</v>
      </c>
      <c r="AA4" s="5" t="s">
        <v>37</v>
      </c>
      <c r="AB4" s="5" t="s">
        <v>37</v>
      </c>
      <c r="AC4" s="5" t="s">
        <v>37</v>
      </c>
      <c r="AD4" s="5" t="s">
        <v>37</v>
      </c>
      <c r="AE4" s="5" t="s">
        <v>37</v>
      </c>
      <c r="AF4" s="5" t="s">
        <v>37</v>
      </c>
      <c r="AG4" s="5" t="s">
        <v>37</v>
      </c>
      <c r="AH4" s="5" t="s">
        <v>37</v>
      </c>
      <c r="AI4" s="5" t="s">
        <v>37</v>
      </c>
      <c r="AJ4" s="5" t="s">
        <v>37</v>
      </c>
    </row>
    <row r="5" spans="1:36" ht="12.75">
      <c r="A5" s="34" t="s">
        <v>38</v>
      </c>
      <c r="B5" s="35"/>
      <c r="C5" s="36"/>
      <c r="D5" s="43" t="s">
        <v>39</v>
      </c>
      <c r="E5" s="7" t="s">
        <v>40</v>
      </c>
      <c r="F5" s="6" t="s">
        <v>41</v>
      </c>
      <c r="G5" s="8">
        <v>161021.145</v>
      </c>
      <c r="H5" s="8">
        <v>168969.935</v>
      </c>
      <c r="I5" s="8">
        <v>173613.634</v>
      </c>
      <c r="J5" s="8">
        <v>182205.275</v>
      </c>
      <c r="K5" s="8">
        <v>189742.8</v>
      </c>
      <c r="L5" s="8">
        <v>192228.5</v>
      </c>
      <c r="M5" s="8">
        <v>200615.9</v>
      </c>
      <c r="N5" s="8">
        <v>208114.5</v>
      </c>
      <c r="O5" s="8">
        <v>216177.4</v>
      </c>
      <c r="P5" s="8">
        <v>228625.4</v>
      </c>
      <c r="Q5" s="8">
        <v>236804.2</v>
      </c>
      <c r="R5" s="8">
        <v>244560.7</v>
      </c>
      <c r="S5" s="8">
        <v>251865.8</v>
      </c>
      <c r="T5" s="8">
        <v>264845.4</v>
      </c>
      <c r="U5" s="8">
        <v>276828.7</v>
      </c>
      <c r="V5" s="8">
        <v>290022.6</v>
      </c>
      <c r="W5" s="8">
        <v>306588.9</v>
      </c>
      <c r="X5" s="8">
        <v>313984</v>
      </c>
      <c r="Y5" s="8">
        <v>309511.7</v>
      </c>
      <c r="Z5" s="8">
        <v>324347</v>
      </c>
      <c r="AA5" s="8">
        <v>336110.2</v>
      </c>
      <c r="AB5" s="8">
        <v>345068.6</v>
      </c>
      <c r="AC5" s="8">
        <v>350968.6</v>
      </c>
      <c r="AD5" s="8">
        <v>360582.4</v>
      </c>
      <c r="AE5" s="8">
        <v>373301.6</v>
      </c>
      <c r="AF5" s="8">
        <v>384032.7</v>
      </c>
      <c r="AG5" s="8">
        <v>397034.3</v>
      </c>
      <c r="AH5" s="8">
        <v>410172.8</v>
      </c>
      <c r="AI5" s="8">
        <v>426900.3</v>
      </c>
      <c r="AJ5" s="8">
        <v>409803.8</v>
      </c>
    </row>
    <row r="6" spans="1:36" ht="12.75">
      <c r="A6" s="48"/>
      <c r="B6" s="49"/>
      <c r="C6" s="50"/>
      <c r="D6" s="44"/>
      <c r="E6" s="7" t="s">
        <v>42</v>
      </c>
      <c r="F6" s="6" t="s">
        <v>43</v>
      </c>
      <c r="G6" s="9">
        <v>774616.701</v>
      </c>
      <c r="H6" s="9">
        <v>804260.853</v>
      </c>
      <c r="I6" s="9">
        <v>811417.207</v>
      </c>
      <c r="J6" s="9">
        <v>861683.663</v>
      </c>
      <c r="K6" s="9">
        <v>897369.845</v>
      </c>
      <c r="L6" s="9">
        <v>936510.292</v>
      </c>
      <c r="M6" s="9">
        <v>984055.615</v>
      </c>
      <c r="N6" s="9">
        <v>1010575.264</v>
      </c>
      <c r="O6" s="9">
        <v>1059211.26</v>
      </c>
      <c r="P6" s="9">
        <v>1143122.725</v>
      </c>
      <c r="Q6" s="9">
        <v>1181118.379</v>
      </c>
      <c r="R6" s="9">
        <v>1211617.105</v>
      </c>
      <c r="S6" s="9">
        <v>1235824.302</v>
      </c>
      <c r="T6" s="9">
        <v>1291321.545</v>
      </c>
      <c r="U6" s="9">
        <v>1347650.368</v>
      </c>
      <c r="V6" s="9">
        <v>1428654.101</v>
      </c>
      <c r="W6" s="9">
        <v>1475014.737</v>
      </c>
      <c r="X6" s="9">
        <v>1545452.494</v>
      </c>
      <c r="Y6" s="9">
        <v>1484940.57</v>
      </c>
      <c r="Z6" s="9">
        <v>1562742.705</v>
      </c>
      <c r="AA6" s="9">
        <v>1593742.163</v>
      </c>
      <c r="AB6" s="9">
        <v>1636086.403</v>
      </c>
      <c r="AC6" s="9">
        <v>1669456.219</v>
      </c>
      <c r="AD6" s="9">
        <v>1718978.927</v>
      </c>
      <c r="AE6" s="9">
        <v>1767126.454</v>
      </c>
      <c r="AF6" s="9">
        <v>1829137.889</v>
      </c>
      <c r="AG6" s="9">
        <v>1906874.327</v>
      </c>
      <c r="AH6" s="9">
        <v>1955158.924</v>
      </c>
      <c r="AI6" s="9">
        <v>2019115.099</v>
      </c>
      <c r="AJ6" s="9">
        <v>2027268.205</v>
      </c>
    </row>
    <row r="7" spans="1:36" ht="12.75">
      <c r="A7" s="48"/>
      <c r="B7" s="49"/>
      <c r="C7" s="50"/>
      <c r="D7" s="44"/>
      <c r="E7" s="7" t="s">
        <v>44</v>
      </c>
      <c r="F7" s="6" t="s">
        <v>41</v>
      </c>
      <c r="G7" s="8">
        <v>979623</v>
      </c>
      <c r="H7" s="8">
        <v>1019900</v>
      </c>
      <c r="I7" s="8">
        <v>1030121</v>
      </c>
      <c r="J7" s="8">
        <v>1057108</v>
      </c>
      <c r="K7" s="8">
        <v>1090700</v>
      </c>
      <c r="L7" s="8">
        <v>1116862</v>
      </c>
      <c r="M7" s="8">
        <v>1154044</v>
      </c>
      <c r="N7" s="8">
        <v>1207167</v>
      </c>
      <c r="O7" s="8">
        <v>1251478</v>
      </c>
      <c r="P7" s="8">
        <v>1326341</v>
      </c>
      <c r="Q7" s="8">
        <v>1384016</v>
      </c>
      <c r="R7" s="8">
        <v>1430220</v>
      </c>
      <c r="S7" s="8">
        <v>1469233</v>
      </c>
      <c r="T7" s="8">
        <v>1532690</v>
      </c>
      <c r="U7" s="8">
        <v>1586085</v>
      </c>
      <c r="V7" s="8">
        <v>1654464</v>
      </c>
      <c r="W7" s="8">
        <v>1742511</v>
      </c>
      <c r="X7" s="8">
        <v>1792805</v>
      </c>
      <c r="Y7" s="8">
        <v>1750127</v>
      </c>
      <c r="Z7" s="8">
        <v>1797790</v>
      </c>
      <c r="AA7" s="8">
        <v>1848583</v>
      </c>
      <c r="AB7" s="8">
        <v>1875325</v>
      </c>
      <c r="AC7" s="8">
        <v>1899841</v>
      </c>
      <c r="AD7" s="8">
        <v>1927230</v>
      </c>
      <c r="AE7" s="8">
        <v>1967466</v>
      </c>
      <c r="AF7" s="8">
        <v>1996790</v>
      </c>
      <c r="AG7" s="8">
        <v>2046129</v>
      </c>
      <c r="AH7" s="8">
        <v>2101770</v>
      </c>
      <c r="AI7" s="8">
        <v>2169269</v>
      </c>
      <c r="AJ7" s="8">
        <v>2054272</v>
      </c>
    </row>
    <row r="8" spans="1:36" ht="12.75">
      <c r="A8" s="48"/>
      <c r="B8" s="49"/>
      <c r="C8" s="50"/>
      <c r="D8" s="44"/>
      <c r="E8" s="7" t="s">
        <v>45</v>
      </c>
      <c r="F8" s="6" t="s">
        <v>41</v>
      </c>
      <c r="G8" s="9">
        <v>1442996</v>
      </c>
      <c r="H8" s="9">
        <v>1547253</v>
      </c>
      <c r="I8" s="9">
        <v>1588401</v>
      </c>
      <c r="J8" s="9">
        <v>1651639</v>
      </c>
      <c r="K8" s="9">
        <v>1716521</v>
      </c>
      <c r="L8" s="9">
        <v>1741658</v>
      </c>
      <c r="M8" s="9">
        <v>1779073</v>
      </c>
      <c r="N8" s="9">
        <v>1825860</v>
      </c>
      <c r="O8" s="9">
        <v>1856619</v>
      </c>
      <c r="P8" s="9">
        <v>1901809</v>
      </c>
      <c r="Q8" s="9">
        <v>1962576</v>
      </c>
      <c r="R8" s="9">
        <v>1987125</v>
      </c>
      <c r="S8" s="9">
        <v>1996524</v>
      </c>
      <c r="T8" s="9">
        <v>2049674</v>
      </c>
      <c r="U8" s="9">
        <v>2069658</v>
      </c>
      <c r="V8" s="9">
        <v>2156957</v>
      </c>
      <c r="W8" s="9">
        <v>2247830</v>
      </c>
      <c r="X8" s="9">
        <v>2289553</v>
      </c>
      <c r="Y8" s="9">
        <v>2192834</v>
      </c>
      <c r="Z8" s="9">
        <v>2305684</v>
      </c>
      <c r="AA8" s="9">
        <v>2418099</v>
      </c>
      <c r="AB8" s="9">
        <v>2465800</v>
      </c>
      <c r="AC8" s="9">
        <v>2527883</v>
      </c>
      <c r="AD8" s="9">
        <v>2635393</v>
      </c>
      <c r="AE8" s="9">
        <v>2722020</v>
      </c>
      <c r="AF8" s="9">
        <v>2822443</v>
      </c>
      <c r="AG8" s="9">
        <v>2944074</v>
      </c>
      <c r="AH8" s="9">
        <v>3035165</v>
      </c>
      <c r="AI8" s="9">
        <v>3130661</v>
      </c>
      <c r="AJ8" s="9">
        <v>3050322</v>
      </c>
    </row>
    <row r="9" spans="1:36" ht="12.75">
      <c r="A9" s="48"/>
      <c r="B9" s="49"/>
      <c r="C9" s="50"/>
      <c r="D9" s="44"/>
      <c r="E9" s="7" t="s">
        <v>46</v>
      </c>
      <c r="F9" s="6" t="s">
        <v>41</v>
      </c>
      <c r="G9" s="8">
        <v>725258.192</v>
      </c>
      <c r="H9" s="8">
        <v>761328.457</v>
      </c>
      <c r="I9" s="8">
        <v>787045.97</v>
      </c>
      <c r="J9" s="8">
        <v>831863.173</v>
      </c>
      <c r="K9" s="8">
        <v>893037.2</v>
      </c>
      <c r="L9" s="8">
        <v>947689.7</v>
      </c>
      <c r="M9" s="8">
        <v>984597.3</v>
      </c>
      <c r="N9" s="8">
        <v>1021600.1</v>
      </c>
      <c r="O9" s="8">
        <v>1051978.5</v>
      </c>
      <c r="P9" s="8">
        <v>1112455.9</v>
      </c>
      <c r="Q9" s="8">
        <v>1175476.8</v>
      </c>
      <c r="R9" s="8">
        <v>1217299.9</v>
      </c>
      <c r="S9" s="8">
        <v>1261478.2</v>
      </c>
      <c r="T9" s="8">
        <v>1310293</v>
      </c>
      <c r="U9" s="8">
        <v>1346105.3</v>
      </c>
      <c r="V9" s="8">
        <v>1391185.8</v>
      </c>
      <c r="W9" s="8">
        <v>1449716.8</v>
      </c>
      <c r="X9" s="8">
        <v>1477269.4</v>
      </c>
      <c r="Y9" s="8">
        <v>1425156.9</v>
      </c>
      <c r="Z9" s="8">
        <v>1449430.4</v>
      </c>
      <c r="AA9" s="8">
        <v>1480874.8</v>
      </c>
      <c r="AB9" s="8">
        <v>1458006.7</v>
      </c>
      <c r="AC9" s="8">
        <v>1451514.3</v>
      </c>
      <c r="AD9" s="8">
        <v>1462744.6</v>
      </c>
      <c r="AE9" s="8">
        <v>1488049</v>
      </c>
      <c r="AF9" s="8">
        <v>1522753.8</v>
      </c>
      <c r="AG9" s="8">
        <v>1557795.8</v>
      </c>
      <c r="AH9" s="8">
        <v>1589576.2</v>
      </c>
      <c r="AI9" s="8">
        <v>1609654.9</v>
      </c>
      <c r="AJ9" s="8">
        <v>1493117.2</v>
      </c>
    </row>
    <row r="10" spans="1:36" ht="12.75">
      <c r="A10" s="48"/>
      <c r="B10" s="49"/>
      <c r="C10" s="50"/>
      <c r="D10" s="44"/>
      <c r="E10" s="7" t="s">
        <v>47</v>
      </c>
      <c r="F10" s="6" t="s">
        <v>48</v>
      </c>
      <c r="G10" s="9">
        <v>487390190.733</v>
      </c>
      <c r="H10" s="9">
        <v>500380325.444</v>
      </c>
      <c r="I10" s="9">
        <v>503611816.295</v>
      </c>
      <c r="J10" s="9">
        <v>507736800</v>
      </c>
      <c r="K10" s="9">
        <v>517306700</v>
      </c>
      <c r="L10" s="9">
        <v>530834900</v>
      </c>
      <c r="M10" s="9">
        <v>541529300</v>
      </c>
      <c r="N10" s="9">
        <v>535877000</v>
      </c>
      <c r="O10" s="9">
        <v>529448900</v>
      </c>
      <c r="P10" s="9">
        <v>535696700</v>
      </c>
      <c r="Q10" s="9">
        <v>528543800</v>
      </c>
      <c r="R10" s="9">
        <v>524121800</v>
      </c>
      <c r="S10" s="9">
        <v>524457500</v>
      </c>
      <c r="T10" s="9">
        <v>530393900</v>
      </c>
      <c r="U10" s="9">
        <v>534950800</v>
      </c>
      <c r="V10" s="9">
        <v>536229100</v>
      </c>
      <c r="W10" s="9">
        <v>540420000</v>
      </c>
      <c r="X10" s="9">
        <v>528343900</v>
      </c>
      <c r="Y10" s="9">
        <v>495454300</v>
      </c>
      <c r="Z10" s="9">
        <v>505472200</v>
      </c>
      <c r="AA10" s="9">
        <v>494826500</v>
      </c>
      <c r="AB10" s="9">
        <v>497635100</v>
      </c>
      <c r="AC10" s="9">
        <v>505334200</v>
      </c>
      <c r="AD10" s="9">
        <v>514630700</v>
      </c>
      <c r="AE10" s="9">
        <v>534876000</v>
      </c>
      <c r="AF10" s="9">
        <v>542415700</v>
      </c>
      <c r="AG10" s="9">
        <v>550565600</v>
      </c>
      <c r="AH10" s="9">
        <v>553818300</v>
      </c>
      <c r="AI10" s="9">
        <v>555987100</v>
      </c>
      <c r="AJ10" s="9" t="s">
        <v>49</v>
      </c>
    </row>
    <row r="11" spans="1:36" ht="12.75">
      <c r="A11" s="48"/>
      <c r="B11" s="49"/>
      <c r="C11" s="50"/>
      <c r="D11" s="44"/>
      <c r="E11" s="7" t="s">
        <v>50</v>
      </c>
      <c r="F11" s="6" t="s">
        <v>51</v>
      </c>
      <c r="G11" s="8">
        <v>220950900</v>
      </c>
      <c r="H11" s="8">
        <v>252554800</v>
      </c>
      <c r="I11" s="8">
        <v>287606900</v>
      </c>
      <c r="J11" s="8">
        <v>339177900</v>
      </c>
      <c r="K11" s="8">
        <v>398011500</v>
      </c>
      <c r="L11" s="8">
        <v>445138900</v>
      </c>
      <c r="M11" s="8">
        <v>491217200</v>
      </c>
      <c r="N11" s="8">
        <v>492794700</v>
      </c>
      <c r="O11" s="8">
        <v>535655200</v>
      </c>
      <c r="P11" s="8">
        <v>587980000</v>
      </c>
      <c r="Q11" s="8">
        <v>635405100</v>
      </c>
      <c r="R11" s="8">
        <v>703338300</v>
      </c>
      <c r="S11" s="8">
        <v>753185800</v>
      </c>
      <c r="T11" s="8">
        <v>824770400</v>
      </c>
      <c r="U11" s="8">
        <v>867919000</v>
      </c>
      <c r="V11" s="8">
        <v>912220600</v>
      </c>
      <c r="W11" s="8">
        <v>989584200</v>
      </c>
      <c r="X11" s="8">
        <v>1048487000</v>
      </c>
      <c r="Y11" s="8">
        <v>1098608000</v>
      </c>
      <c r="Z11" s="8">
        <v>1203035900</v>
      </c>
      <c r="AA11" s="8">
        <v>1268238800</v>
      </c>
      <c r="AB11" s="8">
        <v>1316176600</v>
      </c>
      <c r="AC11" s="8">
        <v>1377158700</v>
      </c>
      <c r="AD11" s="8">
        <v>1434664600</v>
      </c>
      <c r="AE11" s="8">
        <v>1520907900</v>
      </c>
      <c r="AF11" s="8">
        <v>1593082800</v>
      </c>
      <c r="AG11" s="8">
        <v>1679018700</v>
      </c>
      <c r="AH11" s="8">
        <v>1736540600</v>
      </c>
      <c r="AI11" s="8">
        <v>1762633000</v>
      </c>
      <c r="AJ11" s="8">
        <v>1769533500</v>
      </c>
    </row>
    <row r="12" spans="1:36" ht="12.75">
      <c r="A12" s="48"/>
      <c r="B12" s="49"/>
      <c r="C12" s="50"/>
      <c r="D12" s="44"/>
      <c r="E12" s="7" t="s">
        <v>52</v>
      </c>
      <c r="F12" s="6" t="s">
        <v>41</v>
      </c>
      <c r="G12" s="9">
        <v>257200.908</v>
      </c>
      <c r="H12" s="9">
        <v>267281.429</v>
      </c>
      <c r="I12" s="9">
        <v>274430.934</v>
      </c>
      <c r="J12" s="9">
        <v>287110.288</v>
      </c>
      <c r="K12" s="9">
        <v>299274</v>
      </c>
      <c r="L12" s="9">
        <v>311336</v>
      </c>
      <c r="M12" s="9">
        <v>332931</v>
      </c>
      <c r="N12" s="9">
        <v>355365</v>
      </c>
      <c r="O12" s="9">
        <v>375889</v>
      </c>
      <c r="P12" s="9">
        <v>405832</v>
      </c>
      <c r="Q12" s="9">
        <v>430408</v>
      </c>
      <c r="R12" s="9">
        <v>448394</v>
      </c>
      <c r="S12" s="9">
        <v>458616</v>
      </c>
      <c r="T12" s="9">
        <v>472578</v>
      </c>
      <c r="U12" s="9">
        <v>491394</v>
      </c>
      <c r="V12" s="9">
        <v>520586</v>
      </c>
      <c r="W12" s="9">
        <v>552505</v>
      </c>
      <c r="X12" s="9">
        <v>578387</v>
      </c>
      <c r="Y12" s="9">
        <v>561185</v>
      </c>
      <c r="Z12" s="9">
        <v>574280</v>
      </c>
      <c r="AA12" s="9">
        <v>585953</v>
      </c>
      <c r="AB12" s="9">
        <v>590316</v>
      </c>
      <c r="AC12" s="9">
        <v>595709</v>
      </c>
      <c r="AD12" s="9">
        <v>604814</v>
      </c>
      <c r="AE12" s="9">
        <v>620835</v>
      </c>
      <c r="AF12" s="9">
        <v>634824</v>
      </c>
      <c r="AG12" s="9">
        <v>661566</v>
      </c>
      <c r="AH12" s="9">
        <v>692632</v>
      </c>
      <c r="AI12" s="9">
        <v>724960</v>
      </c>
      <c r="AJ12" s="9">
        <v>713731</v>
      </c>
    </row>
    <row r="13" spans="1:36" ht="12.75">
      <c r="A13" s="48"/>
      <c r="B13" s="49"/>
      <c r="C13" s="50"/>
      <c r="D13" s="44"/>
      <c r="E13" s="7" t="s">
        <v>53</v>
      </c>
      <c r="F13" s="6" t="s">
        <v>54</v>
      </c>
      <c r="G13" s="8">
        <v>1431637.236</v>
      </c>
      <c r="H13" s="8">
        <v>1442919.27</v>
      </c>
      <c r="I13" s="8">
        <v>1438412</v>
      </c>
      <c r="J13" s="8">
        <v>1537707</v>
      </c>
      <c r="K13" s="8">
        <v>1675560</v>
      </c>
      <c r="L13" s="8">
        <v>1728250</v>
      </c>
      <c r="M13" s="8">
        <v>1810791</v>
      </c>
      <c r="N13" s="8">
        <v>1902548</v>
      </c>
      <c r="O13" s="8">
        <v>2002888</v>
      </c>
      <c r="P13" s="8">
        <v>2140595</v>
      </c>
      <c r="Q13" s="8">
        <v>2224423</v>
      </c>
      <c r="R13" s="8">
        <v>2304452</v>
      </c>
      <c r="S13" s="8">
        <v>2398214</v>
      </c>
      <c r="T13" s="8">
        <v>2515147</v>
      </c>
      <c r="U13" s="8">
        <v>2594653</v>
      </c>
      <c r="V13" s="8">
        <v>2767971</v>
      </c>
      <c r="W13" s="8">
        <v>2944571</v>
      </c>
      <c r="X13" s="8">
        <v>3021539</v>
      </c>
      <c r="Y13" s="8">
        <v>2947488</v>
      </c>
      <c r="Z13" s="8">
        <v>3153052</v>
      </c>
      <c r="AA13" s="8">
        <v>3303265</v>
      </c>
      <c r="AB13" s="8">
        <v>3320607</v>
      </c>
      <c r="AC13" s="8">
        <v>3392439</v>
      </c>
      <c r="AD13" s="8">
        <v>3549983</v>
      </c>
      <c r="AE13" s="8">
        <v>3788043</v>
      </c>
      <c r="AF13" s="8">
        <v>3910818</v>
      </c>
      <c r="AG13" s="8">
        <v>4100646</v>
      </c>
      <c r="AH13" s="8">
        <v>4278918</v>
      </c>
      <c r="AI13" s="8">
        <v>4484615</v>
      </c>
      <c r="AJ13" s="8">
        <v>4418659</v>
      </c>
    </row>
    <row r="14" spans="1:36" ht="12.75">
      <c r="A14" s="48"/>
      <c r="B14" s="49"/>
      <c r="C14" s="50"/>
      <c r="D14" s="44"/>
      <c r="E14" s="7" t="s">
        <v>55</v>
      </c>
      <c r="F14" s="6" t="s">
        <v>56</v>
      </c>
      <c r="G14" s="9">
        <v>627580.994</v>
      </c>
      <c r="H14" s="9">
        <v>654700.462</v>
      </c>
      <c r="I14" s="9">
        <v>691609.505</v>
      </c>
      <c r="J14" s="9">
        <v>732448.955</v>
      </c>
      <c r="K14" s="9">
        <v>773897</v>
      </c>
      <c r="L14" s="9">
        <v>827875</v>
      </c>
      <c r="M14" s="9">
        <v>861075</v>
      </c>
      <c r="N14" s="9">
        <v>899608</v>
      </c>
      <c r="O14" s="9">
        <v>934907</v>
      </c>
      <c r="P14" s="9">
        <v>985263</v>
      </c>
      <c r="Q14" s="9">
        <v>1027005</v>
      </c>
      <c r="R14" s="9">
        <v>1071054</v>
      </c>
      <c r="S14" s="9">
        <v>1134528</v>
      </c>
      <c r="T14" s="9">
        <v>1189571</v>
      </c>
      <c r="U14" s="9">
        <v>1260813</v>
      </c>
      <c r="V14" s="9">
        <v>1330611</v>
      </c>
      <c r="W14" s="9">
        <v>1397991</v>
      </c>
      <c r="X14" s="9">
        <v>1447175</v>
      </c>
      <c r="Y14" s="9">
        <v>1418496</v>
      </c>
      <c r="Z14" s="9">
        <v>1452645</v>
      </c>
      <c r="AA14" s="9">
        <v>1491242</v>
      </c>
      <c r="AB14" s="9">
        <v>1539250</v>
      </c>
      <c r="AC14" s="9">
        <v>1601614</v>
      </c>
      <c r="AD14" s="9">
        <v>1674387</v>
      </c>
      <c r="AE14" s="9">
        <v>1727643</v>
      </c>
      <c r="AF14" s="9">
        <v>1799292</v>
      </c>
      <c r="AG14" s="9">
        <v>1872421</v>
      </c>
      <c r="AH14" s="9">
        <v>1942619</v>
      </c>
      <c r="AI14" s="9">
        <v>2017344</v>
      </c>
      <c r="AJ14" s="9">
        <v>1946597</v>
      </c>
    </row>
    <row r="15" spans="1:36" ht="12.75">
      <c r="A15" s="48"/>
      <c r="B15" s="49"/>
      <c r="C15" s="50"/>
      <c r="D15" s="44"/>
      <c r="E15" s="7" t="s">
        <v>57</v>
      </c>
      <c r="F15" s="6" t="s">
        <v>58</v>
      </c>
      <c r="G15" s="8">
        <v>5728527.175</v>
      </c>
      <c r="H15" s="8">
        <v>6067041.691</v>
      </c>
      <c r="I15" s="8">
        <v>6392114.017</v>
      </c>
      <c r="J15" s="8">
        <v>6774513.66</v>
      </c>
      <c r="K15" s="8">
        <v>7116656.796</v>
      </c>
      <c r="L15" s="8">
        <v>7527600.505</v>
      </c>
      <c r="M15" s="8">
        <v>8258301.438</v>
      </c>
      <c r="N15" s="8">
        <v>8727890.386</v>
      </c>
      <c r="O15" s="8">
        <v>9284421.44</v>
      </c>
      <c r="P15" s="8">
        <v>9884024.456</v>
      </c>
      <c r="Q15" s="8">
        <v>10223808.761</v>
      </c>
      <c r="R15" s="8">
        <v>10545487.824</v>
      </c>
      <c r="S15" s="8">
        <v>11051413.697</v>
      </c>
      <c r="T15" s="8">
        <v>11774846.104</v>
      </c>
      <c r="U15" s="8">
        <v>12567500.825</v>
      </c>
      <c r="V15" s="8">
        <v>13304108.691</v>
      </c>
      <c r="W15" s="8">
        <v>13956204.161</v>
      </c>
      <c r="X15" s="8">
        <v>14247897.632</v>
      </c>
      <c r="Y15" s="8">
        <v>14006528.504</v>
      </c>
      <c r="Z15" s="8">
        <v>14539845.025</v>
      </c>
      <c r="AA15" s="8">
        <v>15055228.608</v>
      </c>
      <c r="AB15" s="8">
        <v>15681140.2</v>
      </c>
      <c r="AC15" s="8">
        <v>16233259.257</v>
      </c>
      <c r="AD15" s="8">
        <v>16906767.005</v>
      </c>
      <c r="AE15" s="8">
        <v>17543951.899</v>
      </c>
      <c r="AF15" s="8">
        <v>18026678.135</v>
      </c>
      <c r="AG15" s="8">
        <v>18781745.895</v>
      </c>
      <c r="AH15" s="8">
        <v>19760773.996</v>
      </c>
      <c r="AI15" s="8">
        <v>20592215.32</v>
      </c>
      <c r="AJ15" s="8">
        <v>20817462.234</v>
      </c>
    </row>
    <row r="16" spans="1:36" ht="12.75">
      <c r="A16" s="48"/>
      <c r="B16" s="49"/>
      <c r="C16" s="50"/>
      <c r="D16" s="45"/>
      <c r="E16" s="7" t="s">
        <v>59</v>
      </c>
      <c r="F16" s="6" t="s">
        <v>41</v>
      </c>
      <c r="G16" s="9" t="s">
        <v>49</v>
      </c>
      <c r="H16" s="9" t="s">
        <v>49</v>
      </c>
      <c r="I16" s="9" t="s">
        <v>49</v>
      </c>
      <c r="J16" s="9" t="s">
        <v>49</v>
      </c>
      <c r="K16" s="9">
        <v>5186747.502</v>
      </c>
      <c r="L16" s="9">
        <v>5400987.008</v>
      </c>
      <c r="M16" s="9">
        <v>5523525.363</v>
      </c>
      <c r="N16" s="9">
        <v>5738952.936</v>
      </c>
      <c r="O16" s="9">
        <v>5981913.334</v>
      </c>
      <c r="P16" s="9">
        <v>6305931.849</v>
      </c>
      <c r="Q16" s="9">
        <v>6619041.682</v>
      </c>
      <c r="R16" s="9">
        <v>6846315.497</v>
      </c>
      <c r="S16" s="9">
        <v>7042418.086</v>
      </c>
      <c r="T16" s="9">
        <v>7337192.655</v>
      </c>
      <c r="U16" s="9">
        <v>7582249.084</v>
      </c>
      <c r="V16" s="9">
        <v>7962597.634</v>
      </c>
      <c r="W16" s="9">
        <v>8409315.785</v>
      </c>
      <c r="X16" s="9">
        <v>8658345.567</v>
      </c>
      <c r="Y16" s="9">
        <v>8374821.744</v>
      </c>
      <c r="Z16" s="9">
        <v>8580196.703</v>
      </c>
      <c r="AA16" s="9">
        <v>8807274.513</v>
      </c>
      <c r="AB16" s="9">
        <v>8842695.037</v>
      </c>
      <c r="AC16" s="9">
        <v>8929813.517</v>
      </c>
      <c r="AD16" s="9">
        <v>9133188.285</v>
      </c>
      <c r="AE16" s="9">
        <v>9448881.395</v>
      </c>
      <c r="AF16" s="9">
        <v>9703365.367</v>
      </c>
      <c r="AG16" s="9">
        <v>10061611.14</v>
      </c>
      <c r="AH16" s="9">
        <v>10395411.238</v>
      </c>
      <c r="AI16" s="9">
        <v>10740786.552</v>
      </c>
      <c r="AJ16" s="9">
        <v>10268676.969</v>
      </c>
    </row>
    <row r="17" spans="1:36" ht="12.75">
      <c r="A17" s="48"/>
      <c r="B17" s="49"/>
      <c r="C17" s="50"/>
      <c r="D17" s="43" t="s">
        <v>60</v>
      </c>
      <c r="E17" s="7" t="s">
        <v>40</v>
      </c>
      <c r="F17" s="6" t="s">
        <v>61</v>
      </c>
      <c r="G17" s="8">
        <v>241598.13</v>
      </c>
      <c r="H17" s="8">
        <v>244739.973</v>
      </c>
      <c r="I17" s="8">
        <v>241851.342</v>
      </c>
      <c r="J17" s="8">
        <v>248650.27</v>
      </c>
      <c r="K17" s="8">
        <v>256275.6</v>
      </c>
      <c r="L17" s="8">
        <v>258623.6</v>
      </c>
      <c r="M17" s="8">
        <v>268055.3</v>
      </c>
      <c r="N17" s="8">
        <v>273061.5</v>
      </c>
      <c r="O17" s="8">
        <v>282145.1</v>
      </c>
      <c r="P17" s="8">
        <v>292263.2</v>
      </c>
      <c r="Q17" s="8">
        <v>296706.7</v>
      </c>
      <c r="R17" s="8">
        <v>301551.7</v>
      </c>
      <c r="S17" s="8">
        <v>304911.3</v>
      </c>
      <c r="T17" s="8">
        <v>314582.9</v>
      </c>
      <c r="U17" s="8">
        <v>322277.3</v>
      </c>
      <c r="V17" s="8">
        <v>330173.8</v>
      </c>
      <c r="W17" s="8">
        <v>342487.1</v>
      </c>
      <c r="X17" s="8">
        <v>345186</v>
      </c>
      <c r="Y17" s="8">
        <v>338208.5</v>
      </c>
      <c r="Z17" s="8">
        <v>347963.3</v>
      </c>
      <c r="AA17" s="8">
        <v>354868.7</v>
      </c>
      <c r="AB17" s="8">
        <v>357666.9</v>
      </c>
      <c r="AC17" s="8">
        <v>359142.9</v>
      </c>
      <c r="AD17" s="8">
        <v>365183.7</v>
      </c>
      <c r="AE17" s="8">
        <v>373301.6</v>
      </c>
      <c r="AF17" s="8">
        <v>376817.6</v>
      </c>
      <c r="AG17" s="8">
        <v>382707.4</v>
      </c>
      <c r="AH17" s="8">
        <v>389704.2</v>
      </c>
      <c r="AI17" s="8">
        <v>398455</v>
      </c>
      <c r="AJ17" s="8">
        <v>377412.5</v>
      </c>
    </row>
    <row r="18" spans="1:36" ht="12.75">
      <c r="A18" s="48"/>
      <c r="B18" s="49"/>
      <c r="C18" s="50"/>
      <c r="D18" s="44"/>
      <c r="E18" s="7" t="s">
        <v>42</v>
      </c>
      <c r="F18" s="6" t="s">
        <v>62</v>
      </c>
      <c r="G18" s="9">
        <v>1136742.22</v>
      </c>
      <c r="H18" s="9">
        <v>1156369.503</v>
      </c>
      <c r="I18" s="9">
        <v>1162193.331</v>
      </c>
      <c r="J18" s="9">
        <v>1215845.016</v>
      </c>
      <c r="K18" s="9">
        <v>1254013.045</v>
      </c>
      <c r="L18" s="9">
        <v>1286021.711</v>
      </c>
      <c r="M18" s="9">
        <v>1326152.647</v>
      </c>
      <c r="N18" s="9">
        <v>1351902.337</v>
      </c>
      <c r="O18" s="9">
        <v>1396288.282</v>
      </c>
      <c r="P18" s="9">
        <v>1461665.71</v>
      </c>
      <c r="Q18" s="9">
        <v>1473961.744</v>
      </c>
      <c r="R18" s="9">
        <v>1478565.893</v>
      </c>
      <c r="S18" s="9">
        <v>1484209.437</v>
      </c>
      <c r="T18" s="9">
        <v>1513557.546</v>
      </c>
      <c r="U18" s="9">
        <v>1538054.011</v>
      </c>
      <c r="V18" s="9">
        <v>1597072.295</v>
      </c>
      <c r="W18" s="9">
        <v>1605066.425</v>
      </c>
      <c r="X18" s="9">
        <v>1605941.392</v>
      </c>
      <c r="Y18" s="9">
        <v>1534518.167</v>
      </c>
      <c r="Z18" s="9">
        <v>1562742.705</v>
      </c>
      <c r="AA18" s="9">
        <v>1586909.789</v>
      </c>
      <c r="AB18" s="9">
        <v>1590374.015</v>
      </c>
      <c r="AC18" s="9">
        <v>1604991.655</v>
      </c>
      <c r="AD18" s="9">
        <v>1629814.216</v>
      </c>
      <c r="AE18" s="9">
        <v>1665239.282</v>
      </c>
      <c r="AF18" s="9">
        <v>1718119.053</v>
      </c>
      <c r="AG18" s="9">
        <v>1769165.727</v>
      </c>
      <c r="AH18" s="9">
        <v>1800043.607</v>
      </c>
      <c r="AI18" s="9">
        <v>1839869.352</v>
      </c>
      <c r="AJ18" s="9">
        <v>1796441.089</v>
      </c>
    </row>
    <row r="19" spans="1:36" ht="12.75">
      <c r="A19" s="48"/>
      <c r="B19" s="49"/>
      <c r="C19" s="50"/>
      <c r="D19" s="44"/>
      <c r="E19" s="7" t="s">
        <v>44</v>
      </c>
      <c r="F19" s="6" t="s">
        <v>63</v>
      </c>
      <c r="G19" s="8">
        <v>1325883</v>
      </c>
      <c r="H19" s="8">
        <v>1351022</v>
      </c>
      <c r="I19" s="8">
        <v>1342836</v>
      </c>
      <c r="J19" s="8">
        <v>1370533</v>
      </c>
      <c r="K19" s="8">
        <v>1401601</v>
      </c>
      <c r="L19" s="8">
        <v>1422338</v>
      </c>
      <c r="M19" s="8">
        <v>1454814</v>
      </c>
      <c r="N19" s="8">
        <v>1508606</v>
      </c>
      <c r="O19" s="8">
        <v>1560671</v>
      </c>
      <c r="P19" s="8">
        <v>1621245</v>
      </c>
      <c r="Q19" s="8">
        <v>1653422</v>
      </c>
      <c r="R19" s="8">
        <v>1671850</v>
      </c>
      <c r="S19" s="8">
        <v>1683766</v>
      </c>
      <c r="T19" s="8">
        <v>1734798</v>
      </c>
      <c r="U19" s="8">
        <v>1760517</v>
      </c>
      <c r="V19" s="8">
        <v>1804131</v>
      </c>
      <c r="W19" s="8">
        <v>1850187</v>
      </c>
      <c r="X19" s="8">
        <v>1859701</v>
      </c>
      <c r="Y19" s="8">
        <v>1810887</v>
      </c>
      <c r="Z19" s="8">
        <v>1842424</v>
      </c>
      <c r="AA19" s="8">
        <v>1883669</v>
      </c>
      <c r="AB19" s="8">
        <v>1894309</v>
      </c>
      <c r="AC19" s="8">
        <v>1906043</v>
      </c>
      <c r="AD19" s="8">
        <v>1927230</v>
      </c>
      <c r="AE19" s="8">
        <v>1944633</v>
      </c>
      <c r="AF19" s="8">
        <v>1963461</v>
      </c>
      <c r="AG19" s="8">
        <v>2006178</v>
      </c>
      <c r="AH19" s="8">
        <v>2043985</v>
      </c>
      <c r="AI19" s="8">
        <v>2082658</v>
      </c>
      <c r="AJ19" s="8">
        <v>1915592</v>
      </c>
    </row>
    <row r="20" spans="1:36" ht="12.75">
      <c r="A20" s="48"/>
      <c r="B20" s="49"/>
      <c r="C20" s="50"/>
      <c r="D20" s="44"/>
      <c r="E20" s="7" t="s">
        <v>45</v>
      </c>
      <c r="F20" s="6" t="s">
        <v>61</v>
      </c>
      <c r="G20" s="9">
        <v>1959582.2</v>
      </c>
      <c r="H20" s="9">
        <v>1997146.07</v>
      </c>
      <c r="I20" s="9">
        <v>1976186.52</v>
      </c>
      <c r="J20" s="9">
        <v>2017561.22</v>
      </c>
      <c r="K20" s="9">
        <v>2054036.29</v>
      </c>
      <c r="L20" s="9">
        <v>2074451.44</v>
      </c>
      <c r="M20" s="9">
        <v>2116642.75</v>
      </c>
      <c r="N20" s="9">
        <v>2162644.89</v>
      </c>
      <c r="O20" s="9">
        <v>2199392.16</v>
      </c>
      <c r="P20" s="9">
        <v>2270709.08</v>
      </c>
      <c r="Q20" s="9">
        <v>2316439.02</v>
      </c>
      <c r="R20" s="9">
        <v>2317800.03</v>
      </c>
      <c r="S20" s="9">
        <v>2303373.32</v>
      </c>
      <c r="T20" s="9">
        <v>2340937.2</v>
      </c>
      <c r="U20" s="9">
        <v>2356997.12</v>
      </c>
      <c r="V20" s="9">
        <v>2448456.99</v>
      </c>
      <c r="W20" s="9">
        <v>2535289.43</v>
      </c>
      <c r="X20" s="9">
        <v>2561965.22</v>
      </c>
      <c r="Y20" s="9">
        <v>2402727.05</v>
      </c>
      <c r="Z20" s="9">
        <v>2507524.82</v>
      </c>
      <c r="AA20" s="9">
        <v>2604428.74</v>
      </c>
      <c r="AB20" s="9">
        <v>2618311.04</v>
      </c>
      <c r="AC20" s="9">
        <v>2630287.93</v>
      </c>
      <c r="AD20" s="9">
        <v>2689627.96</v>
      </c>
      <c r="AE20" s="9">
        <v>2722020</v>
      </c>
      <c r="AF20" s="9">
        <v>2783265.45</v>
      </c>
      <c r="AG20" s="9">
        <v>2861115.22</v>
      </c>
      <c r="AH20" s="9">
        <v>2892418.45</v>
      </c>
      <c r="AI20" s="9">
        <v>2920999.66</v>
      </c>
      <c r="AJ20" s="9">
        <v>2779182.42</v>
      </c>
    </row>
    <row r="21" spans="1:36" ht="12.75">
      <c r="A21" s="48"/>
      <c r="B21" s="49"/>
      <c r="C21" s="50"/>
      <c r="D21" s="44"/>
      <c r="E21" s="7" t="s">
        <v>46</v>
      </c>
      <c r="F21" s="6" t="s">
        <v>61</v>
      </c>
      <c r="G21" s="8">
        <v>1266014.748</v>
      </c>
      <c r="H21" s="8">
        <v>1275877.181</v>
      </c>
      <c r="I21" s="8">
        <v>1269318.476</v>
      </c>
      <c r="J21" s="8">
        <v>1298463.546</v>
      </c>
      <c r="K21" s="8">
        <v>1336013.1</v>
      </c>
      <c r="L21" s="8">
        <v>1353220.7</v>
      </c>
      <c r="M21" s="8">
        <v>1374731.8</v>
      </c>
      <c r="N21" s="8">
        <v>1398053.7</v>
      </c>
      <c r="O21" s="8">
        <v>1419933.1</v>
      </c>
      <c r="P21" s="8">
        <v>1473837.9</v>
      </c>
      <c r="Q21" s="8">
        <v>1501115.8</v>
      </c>
      <c r="R21" s="8">
        <v>1506601.6</v>
      </c>
      <c r="S21" s="8">
        <v>1507655.2</v>
      </c>
      <c r="T21" s="8">
        <v>1531522.7</v>
      </c>
      <c r="U21" s="8">
        <v>1543980.7</v>
      </c>
      <c r="V21" s="8">
        <v>1573421.1</v>
      </c>
      <c r="W21" s="8">
        <v>1598028.7</v>
      </c>
      <c r="X21" s="8">
        <v>1586832.2</v>
      </c>
      <c r="Y21" s="8">
        <v>1500408.6</v>
      </c>
      <c r="Z21" s="8">
        <v>1527820.5</v>
      </c>
      <c r="AA21" s="8">
        <v>1538964.9</v>
      </c>
      <c r="AB21" s="8">
        <v>1497810.1</v>
      </c>
      <c r="AC21" s="8">
        <v>1474417.7</v>
      </c>
      <c r="AD21" s="8">
        <v>1475207.6</v>
      </c>
      <c r="AE21" s="8">
        <v>1488049</v>
      </c>
      <c r="AF21" s="8">
        <v>1508257.3</v>
      </c>
      <c r="AG21" s="8">
        <v>1532443.1</v>
      </c>
      <c r="AH21" s="8">
        <v>1546749.3</v>
      </c>
      <c r="AI21" s="8">
        <v>1553098.2</v>
      </c>
      <c r="AJ21" s="8">
        <v>1417989.7</v>
      </c>
    </row>
    <row r="22" spans="1:36" ht="12.75">
      <c r="A22" s="48"/>
      <c r="B22" s="49"/>
      <c r="C22" s="50"/>
      <c r="D22" s="44"/>
      <c r="E22" s="7" t="s">
        <v>47</v>
      </c>
      <c r="F22" s="6" t="s">
        <v>64</v>
      </c>
      <c r="G22" s="9">
        <v>439089771.408</v>
      </c>
      <c r="H22" s="9">
        <v>443595296.661</v>
      </c>
      <c r="I22" s="9">
        <v>444918872.81</v>
      </c>
      <c r="J22" s="9">
        <v>448524800</v>
      </c>
      <c r="K22" s="9">
        <v>459823900</v>
      </c>
      <c r="L22" s="9">
        <v>474126900</v>
      </c>
      <c r="M22" s="9">
        <v>480699700</v>
      </c>
      <c r="N22" s="9">
        <v>474922800</v>
      </c>
      <c r="O22" s="9">
        <v>475003500</v>
      </c>
      <c r="P22" s="9">
        <v>487476200</v>
      </c>
      <c r="Q22" s="9">
        <v>486324700</v>
      </c>
      <c r="R22" s="9">
        <v>488414800</v>
      </c>
      <c r="S22" s="9">
        <v>495916200</v>
      </c>
      <c r="T22" s="9">
        <v>506498800</v>
      </c>
      <c r="U22" s="9">
        <v>517577900</v>
      </c>
      <c r="V22" s="9">
        <v>524394400</v>
      </c>
      <c r="W22" s="9">
        <v>532063600</v>
      </c>
      <c r="X22" s="9">
        <v>525956300</v>
      </c>
      <c r="Y22" s="9">
        <v>491839000</v>
      </c>
      <c r="Z22" s="9">
        <v>510456700</v>
      </c>
      <c r="AA22" s="9">
        <v>509010900</v>
      </c>
      <c r="AB22" s="9">
        <v>514723400</v>
      </c>
      <c r="AC22" s="9">
        <v>524457300</v>
      </c>
      <c r="AD22" s="9">
        <v>526170800</v>
      </c>
      <c r="AE22" s="9">
        <v>534876000</v>
      </c>
      <c r="AF22" s="9">
        <v>538829500</v>
      </c>
      <c r="AG22" s="9">
        <v>549595000</v>
      </c>
      <c r="AH22" s="9">
        <v>553229100</v>
      </c>
      <c r="AI22" s="9">
        <v>551170800</v>
      </c>
      <c r="AJ22" s="9" t="s">
        <v>49</v>
      </c>
    </row>
    <row r="23" spans="1:36" ht="12.75">
      <c r="A23" s="48"/>
      <c r="B23" s="49"/>
      <c r="C23" s="50"/>
      <c r="D23" s="44"/>
      <c r="E23" s="7" t="s">
        <v>50</v>
      </c>
      <c r="F23" s="6" t="s">
        <v>65</v>
      </c>
      <c r="G23" s="8">
        <v>455316300</v>
      </c>
      <c r="H23" s="8">
        <v>484855700</v>
      </c>
      <c r="I23" s="8">
        <v>519602400</v>
      </c>
      <c r="J23" s="8">
        <v>566543400</v>
      </c>
      <c r="K23" s="8">
        <v>620864700</v>
      </c>
      <c r="L23" s="8">
        <v>669502600</v>
      </c>
      <c r="M23" s="8">
        <v>711354400</v>
      </c>
      <c r="N23" s="8">
        <v>677790300</v>
      </c>
      <c r="O23" s="8">
        <v>752357000</v>
      </c>
      <c r="P23" s="8">
        <v>819508100</v>
      </c>
      <c r="Q23" s="8">
        <v>858696900</v>
      </c>
      <c r="R23" s="8">
        <v>927265200</v>
      </c>
      <c r="S23" s="8">
        <v>957728000</v>
      </c>
      <c r="T23" s="8">
        <v>1008286900</v>
      </c>
      <c r="U23" s="8">
        <v>1051712900</v>
      </c>
      <c r="V23" s="8">
        <v>1107875600</v>
      </c>
      <c r="W23" s="8">
        <v>1176059200</v>
      </c>
      <c r="X23" s="8">
        <v>1215777500</v>
      </c>
      <c r="Y23" s="8">
        <v>1226047500</v>
      </c>
      <c r="Z23" s="8">
        <v>1308667300</v>
      </c>
      <c r="AA23" s="8">
        <v>1356275900</v>
      </c>
      <c r="AB23" s="8">
        <v>1389383900</v>
      </c>
      <c r="AC23" s="8">
        <v>1436067600</v>
      </c>
      <c r="AD23" s="8">
        <v>1480546700</v>
      </c>
      <c r="AE23" s="8">
        <v>1520907900</v>
      </c>
      <c r="AF23" s="8">
        <v>1563765100</v>
      </c>
      <c r="AG23" s="8">
        <v>1613713100</v>
      </c>
      <c r="AH23" s="8">
        <v>1663057000</v>
      </c>
      <c r="AI23" s="8">
        <v>1702670700</v>
      </c>
      <c r="AJ23" s="8">
        <v>1686895800</v>
      </c>
    </row>
    <row r="24" spans="1:36" ht="12.75">
      <c r="A24" s="48"/>
      <c r="B24" s="49"/>
      <c r="C24" s="50"/>
      <c r="D24" s="44"/>
      <c r="E24" s="7" t="s">
        <v>52</v>
      </c>
      <c r="F24" s="6" t="s">
        <v>61</v>
      </c>
      <c r="G24" s="9">
        <v>383678.329</v>
      </c>
      <c r="H24" s="9">
        <v>389253.858</v>
      </c>
      <c r="I24" s="9">
        <v>393848.101</v>
      </c>
      <c r="J24" s="9">
        <v>404850.254</v>
      </c>
      <c r="K24" s="9">
        <v>416848.153</v>
      </c>
      <c r="L24" s="9">
        <v>430122.153</v>
      </c>
      <c r="M24" s="9">
        <v>449278.542</v>
      </c>
      <c r="N24" s="9">
        <v>470044.101</v>
      </c>
      <c r="O24" s="9">
        <v>492393.897</v>
      </c>
      <c r="P24" s="9">
        <v>514116.714</v>
      </c>
      <c r="Q24" s="9">
        <v>526221.194</v>
      </c>
      <c r="R24" s="9">
        <v>527288.532</v>
      </c>
      <c r="S24" s="9">
        <v>527937.656</v>
      </c>
      <c r="T24" s="9">
        <v>538840.236</v>
      </c>
      <c r="U24" s="9">
        <v>550014.337</v>
      </c>
      <c r="V24" s="9">
        <v>568436.796</v>
      </c>
      <c r="W24" s="9">
        <v>590337.379</v>
      </c>
      <c r="X24" s="9">
        <v>605034.243</v>
      </c>
      <c r="Y24" s="9">
        <v>585049.044</v>
      </c>
      <c r="Z24" s="9">
        <v>593884.438</v>
      </c>
      <c r="AA24" s="9">
        <v>604997.279</v>
      </c>
      <c r="AB24" s="9">
        <v>600192.017</v>
      </c>
      <c r="AC24" s="9">
        <v>601773.033</v>
      </c>
      <c r="AD24" s="9">
        <v>610430.271</v>
      </c>
      <c r="AE24" s="9">
        <v>620835</v>
      </c>
      <c r="AF24" s="9">
        <v>633043</v>
      </c>
      <c r="AG24" s="9">
        <v>651595.804</v>
      </c>
      <c r="AH24" s="9">
        <v>666711.515</v>
      </c>
      <c r="AI24" s="9">
        <v>680167.377</v>
      </c>
      <c r="AJ24" s="9">
        <v>654144.144</v>
      </c>
    </row>
    <row r="25" spans="1:36" ht="12.75">
      <c r="A25" s="48"/>
      <c r="B25" s="49"/>
      <c r="C25" s="50"/>
      <c r="D25" s="44"/>
      <c r="E25" s="7" t="s">
        <v>53</v>
      </c>
      <c r="F25" s="6" t="s">
        <v>66</v>
      </c>
      <c r="G25" s="8">
        <v>2160173.285</v>
      </c>
      <c r="H25" s="8">
        <v>2126417.444</v>
      </c>
      <c r="I25" s="8">
        <v>2079268</v>
      </c>
      <c r="J25" s="8">
        <v>2166389</v>
      </c>
      <c r="K25" s="8">
        <v>2267393</v>
      </c>
      <c r="L25" s="8">
        <v>2308352</v>
      </c>
      <c r="M25" s="8">
        <v>2383294</v>
      </c>
      <c r="N25" s="8">
        <v>2486539</v>
      </c>
      <c r="O25" s="8">
        <v>2593303</v>
      </c>
      <c r="P25" s="8">
        <v>2733954</v>
      </c>
      <c r="Q25" s="8">
        <v>2771438</v>
      </c>
      <c r="R25" s="8">
        <v>2827798</v>
      </c>
      <c r="S25" s="8">
        <v>2893798</v>
      </c>
      <c r="T25" s="8">
        <v>3028059</v>
      </c>
      <c r="U25" s="8">
        <v>3108846</v>
      </c>
      <c r="V25" s="8">
        <v>3257795</v>
      </c>
      <c r="W25" s="8">
        <v>3368564</v>
      </c>
      <c r="X25" s="8">
        <v>3351899</v>
      </c>
      <c r="Y25" s="8">
        <v>3193159</v>
      </c>
      <c r="Z25" s="8">
        <v>3386812</v>
      </c>
      <c r="AA25" s="8">
        <v>3510290</v>
      </c>
      <c r="AB25" s="8">
        <v>3492354</v>
      </c>
      <c r="AC25" s="8">
        <v>3533213</v>
      </c>
      <c r="AD25" s="8">
        <v>3629916</v>
      </c>
      <c r="AE25" s="8">
        <v>3788043</v>
      </c>
      <c r="AF25" s="8">
        <v>3851099</v>
      </c>
      <c r="AG25" s="8">
        <v>3957920</v>
      </c>
      <c r="AH25" s="8">
        <v>4037268</v>
      </c>
      <c r="AI25" s="8">
        <v>4121139</v>
      </c>
      <c r="AJ25" s="8">
        <v>3987105</v>
      </c>
    </row>
    <row r="26" spans="1:36" ht="12.75">
      <c r="A26" s="48"/>
      <c r="B26" s="49"/>
      <c r="C26" s="50"/>
      <c r="D26" s="44"/>
      <c r="E26" s="7" t="s">
        <v>55</v>
      </c>
      <c r="F26" s="6" t="s">
        <v>67</v>
      </c>
      <c r="G26" s="9">
        <v>1145606.739</v>
      </c>
      <c r="H26" s="9">
        <v>1151970.715</v>
      </c>
      <c r="I26" s="9">
        <v>1181211.025</v>
      </c>
      <c r="J26" s="9">
        <v>1223744.505</v>
      </c>
      <c r="K26" s="9">
        <v>1250815</v>
      </c>
      <c r="L26" s="9">
        <v>1279266</v>
      </c>
      <c r="M26" s="9">
        <v>1317006</v>
      </c>
      <c r="N26" s="9">
        <v>1357597</v>
      </c>
      <c r="O26" s="9">
        <v>1400496</v>
      </c>
      <c r="P26" s="9">
        <v>1452162</v>
      </c>
      <c r="Q26" s="9">
        <v>1481361</v>
      </c>
      <c r="R26" s="9">
        <v>1509943</v>
      </c>
      <c r="S26" s="9">
        <v>1555029</v>
      </c>
      <c r="T26" s="9">
        <v>1589430</v>
      </c>
      <c r="U26" s="9">
        <v>1634489</v>
      </c>
      <c r="V26" s="9">
        <v>1679377</v>
      </c>
      <c r="W26" s="9">
        <v>1717017</v>
      </c>
      <c r="X26" s="9">
        <v>1714996</v>
      </c>
      <c r="Y26" s="9">
        <v>1643434</v>
      </c>
      <c r="Z26" s="9">
        <v>1680124</v>
      </c>
      <c r="AA26" s="9">
        <v>1706341</v>
      </c>
      <c r="AB26" s="9">
        <v>1735520</v>
      </c>
      <c r="AC26" s="9">
        <v>1767197</v>
      </c>
      <c r="AD26" s="9">
        <v>1820086</v>
      </c>
      <c r="AE26" s="9">
        <v>1864647</v>
      </c>
      <c r="AF26" s="9">
        <v>1908673</v>
      </c>
      <c r="AG26" s="9">
        <v>1950702</v>
      </c>
      <c r="AH26" s="9">
        <v>1981300</v>
      </c>
      <c r="AI26" s="9">
        <v>2017344</v>
      </c>
      <c r="AJ26" s="9">
        <v>1826685</v>
      </c>
    </row>
    <row r="27" spans="1:36" ht="12.75">
      <c r="A27" s="48"/>
      <c r="B27" s="49"/>
      <c r="C27" s="50"/>
      <c r="D27" s="44"/>
      <c r="E27" s="7" t="s">
        <v>57</v>
      </c>
      <c r="F27" s="6" t="s">
        <v>68</v>
      </c>
      <c r="G27" s="8">
        <v>9250716.121</v>
      </c>
      <c r="H27" s="8">
        <v>9451476.798</v>
      </c>
      <c r="I27" s="8">
        <v>9648573.402</v>
      </c>
      <c r="J27" s="8">
        <v>10027041.628</v>
      </c>
      <c r="K27" s="8">
        <v>10357113.555</v>
      </c>
      <c r="L27" s="8">
        <v>10759703.597</v>
      </c>
      <c r="M27" s="8">
        <v>11292978.916</v>
      </c>
      <c r="N27" s="8">
        <v>11777293.977</v>
      </c>
      <c r="O27" s="8">
        <v>12333669.171</v>
      </c>
      <c r="P27" s="8">
        <v>12841858.89</v>
      </c>
      <c r="Q27" s="8">
        <v>12956989.829</v>
      </c>
      <c r="R27" s="8">
        <v>13168186.575</v>
      </c>
      <c r="S27" s="8">
        <v>13518260.212</v>
      </c>
      <c r="T27" s="8">
        <v>14019443.597</v>
      </c>
      <c r="U27" s="8">
        <v>14519102.776</v>
      </c>
      <c r="V27" s="8">
        <v>14920253.026</v>
      </c>
      <c r="W27" s="8">
        <v>15176777.679</v>
      </c>
      <c r="X27" s="8">
        <v>15175946.578</v>
      </c>
      <c r="Y27" s="8">
        <v>14805823.034</v>
      </c>
      <c r="Z27" s="8">
        <v>15159382.589</v>
      </c>
      <c r="AA27" s="8">
        <v>15364636.182</v>
      </c>
      <c r="AB27" s="8">
        <v>15681141.2</v>
      </c>
      <c r="AC27" s="8">
        <v>15919187.196</v>
      </c>
      <c r="AD27" s="8">
        <v>16278614.633</v>
      </c>
      <c r="AE27" s="8">
        <v>16718354.604</v>
      </c>
      <c r="AF27" s="8">
        <v>17002114.262</v>
      </c>
      <c r="AG27" s="8">
        <v>17387062.757</v>
      </c>
      <c r="AH27" s="8">
        <v>17890435.23</v>
      </c>
      <c r="AI27" s="8">
        <v>18299490.343</v>
      </c>
      <c r="AJ27" s="8">
        <v>18296049.901</v>
      </c>
    </row>
    <row r="28" spans="1:36" ht="12.75">
      <c r="A28" s="37"/>
      <c r="B28" s="38"/>
      <c r="C28" s="39"/>
      <c r="D28" s="45"/>
      <c r="E28" s="7" t="s">
        <v>59</v>
      </c>
      <c r="F28" s="6" t="s">
        <v>69</v>
      </c>
      <c r="G28" s="9" t="s">
        <v>49</v>
      </c>
      <c r="H28" s="9" t="s">
        <v>49</v>
      </c>
      <c r="I28" s="9" t="s">
        <v>49</v>
      </c>
      <c r="J28" s="9" t="s">
        <v>49</v>
      </c>
      <c r="K28" s="9">
        <v>6112137.835</v>
      </c>
      <c r="L28" s="9">
        <v>6211695.069</v>
      </c>
      <c r="M28" s="9">
        <v>6374505.423</v>
      </c>
      <c r="N28" s="9">
        <v>6565183.991</v>
      </c>
      <c r="O28" s="9">
        <v>6747870.183</v>
      </c>
      <c r="P28" s="9">
        <v>7014466.93</v>
      </c>
      <c r="Q28" s="9">
        <v>7174886.432</v>
      </c>
      <c r="R28" s="9">
        <v>7245115.655</v>
      </c>
      <c r="S28" s="9">
        <v>7288390.42</v>
      </c>
      <c r="T28" s="9">
        <v>7465778.181</v>
      </c>
      <c r="U28" s="9">
        <v>7582249.084</v>
      </c>
      <c r="V28" s="9">
        <v>7827535.208</v>
      </c>
      <c r="W28" s="9">
        <v>8083061.503</v>
      </c>
      <c r="X28" s="9">
        <v>8138164.948</v>
      </c>
      <c r="Y28" s="9">
        <v>7773836.385</v>
      </c>
      <c r="Z28" s="9">
        <v>7939158.352</v>
      </c>
      <c r="AA28" s="9">
        <v>8080409.273</v>
      </c>
      <c r="AB28" s="9">
        <v>8024537.488</v>
      </c>
      <c r="AC28" s="9">
        <v>8014603.075</v>
      </c>
      <c r="AD28" s="9">
        <v>8125420.914</v>
      </c>
      <c r="AE28" s="9">
        <v>8280210.029</v>
      </c>
      <c r="AF28" s="9">
        <v>8427617.141</v>
      </c>
      <c r="AG28" s="9">
        <v>8651257.26</v>
      </c>
      <c r="AH28" s="9">
        <v>8810939.661</v>
      </c>
      <c r="AI28" s="9">
        <v>8948787.826</v>
      </c>
      <c r="AJ28" s="9">
        <v>8380888.101</v>
      </c>
    </row>
    <row r="29" spans="1:36" ht="12.75">
      <c r="A29" s="43" t="s">
        <v>38</v>
      </c>
      <c r="B29" s="34" t="s">
        <v>70</v>
      </c>
      <c r="C29" s="36"/>
      <c r="D29" s="43" t="s">
        <v>39</v>
      </c>
      <c r="E29" s="7" t="s">
        <v>40</v>
      </c>
      <c r="F29" s="6" t="s">
        <v>41</v>
      </c>
      <c r="G29" s="8" t="s">
        <v>49</v>
      </c>
      <c r="H29" s="8" t="s">
        <v>49</v>
      </c>
      <c r="I29" s="8" t="s">
        <v>49</v>
      </c>
      <c r="J29" s="8" t="s">
        <v>49</v>
      </c>
      <c r="K29" s="8">
        <v>44782.2</v>
      </c>
      <c r="L29" s="8">
        <v>45539.4</v>
      </c>
      <c r="M29" s="8">
        <v>48315.7</v>
      </c>
      <c r="N29" s="8">
        <v>49116.6</v>
      </c>
      <c r="O29" s="8">
        <v>48776.6</v>
      </c>
      <c r="P29" s="8">
        <v>52154.1</v>
      </c>
      <c r="Q29" s="8">
        <v>52236.1</v>
      </c>
      <c r="R29" s="8">
        <v>52973.3</v>
      </c>
      <c r="S29" s="8">
        <v>52943.6</v>
      </c>
      <c r="T29" s="8">
        <v>55022.9</v>
      </c>
      <c r="U29" s="8">
        <v>56344.9</v>
      </c>
      <c r="V29" s="8">
        <v>56631.9</v>
      </c>
      <c r="W29" s="8">
        <v>59877.5</v>
      </c>
      <c r="X29" s="8">
        <v>57930.1</v>
      </c>
      <c r="Y29" s="8">
        <v>53819.1</v>
      </c>
      <c r="Z29" s="8">
        <v>58156.5</v>
      </c>
      <c r="AA29" s="8">
        <v>59262.2</v>
      </c>
      <c r="AB29" s="8">
        <v>58675.8</v>
      </c>
      <c r="AC29" s="8">
        <v>59387.9</v>
      </c>
      <c r="AD29" s="8">
        <v>60282.2</v>
      </c>
      <c r="AE29" s="8">
        <v>62670.7</v>
      </c>
      <c r="AF29" s="8">
        <v>63277.4</v>
      </c>
      <c r="AG29" s="8">
        <v>65457.1</v>
      </c>
      <c r="AH29" s="8">
        <v>65328</v>
      </c>
      <c r="AI29" s="8">
        <v>69207.2</v>
      </c>
      <c r="AJ29" s="8">
        <v>67409.2</v>
      </c>
    </row>
    <row r="30" spans="1:36" ht="12.75">
      <c r="A30" s="44"/>
      <c r="B30" s="48"/>
      <c r="C30" s="50"/>
      <c r="D30" s="44"/>
      <c r="E30" s="7" t="s">
        <v>42</v>
      </c>
      <c r="F30" s="6" t="s">
        <v>43</v>
      </c>
      <c r="G30" s="9">
        <v>162504.433</v>
      </c>
      <c r="H30" s="9">
        <v>169598.029</v>
      </c>
      <c r="I30" s="9">
        <v>165385.806</v>
      </c>
      <c r="J30" s="9">
        <v>176741.569</v>
      </c>
      <c r="K30" s="9">
        <v>187776.283</v>
      </c>
      <c r="L30" s="9">
        <v>196015.568</v>
      </c>
      <c r="M30" s="9">
        <v>211556.89</v>
      </c>
      <c r="N30" s="9">
        <v>212493.204</v>
      </c>
      <c r="O30" s="9">
        <v>222556.501</v>
      </c>
      <c r="P30" s="9">
        <v>251405.193</v>
      </c>
      <c r="Q30" s="9">
        <v>253465.909</v>
      </c>
      <c r="R30" s="9">
        <v>257051.122</v>
      </c>
      <c r="S30" s="9">
        <v>252025.181</v>
      </c>
      <c r="T30" s="9">
        <v>263534.589</v>
      </c>
      <c r="U30" s="9">
        <v>279970.452</v>
      </c>
      <c r="V30" s="9">
        <v>301092.12</v>
      </c>
      <c r="W30" s="9">
        <v>300808.383</v>
      </c>
      <c r="X30" s="9">
        <v>313663.871</v>
      </c>
      <c r="Y30" s="9">
        <v>267371.405</v>
      </c>
      <c r="Z30" s="9">
        <v>287848.396</v>
      </c>
      <c r="AA30" s="9">
        <v>300292.797</v>
      </c>
      <c r="AB30" s="9">
        <v>312010.872</v>
      </c>
      <c r="AC30" s="9">
        <v>311466.067</v>
      </c>
      <c r="AD30" s="9">
        <v>313454.222</v>
      </c>
      <c r="AE30" s="9">
        <v>319376.59</v>
      </c>
      <c r="AF30" s="9">
        <v>336034.891</v>
      </c>
      <c r="AG30" s="9">
        <v>348304.849</v>
      </c>
      <c r="AH30" s="9">
        <v>358720.666</v>
      </c>
      <c r="AI30" s="9">
        <v>371875.845</v>
      </c>
      <c r="AJ30" s="9">
        <v>368597.156</v>
      </c>
    </row>
    <row r="31" spans="1:36" ht="12.75">
      <c r="A31" s="44"/>
      <c r="B31" s="48"/>
      <c r="C31" s="50"/>
      <c r="D31" s="44"/>
      <c r="E31" s="7" t="s">
        <v>44</v>
      </c>
      <c r="F31" s="6" t="s">
        <v>41</v>
      </c>
      <c r="G31" s="8">
        <v>204792</v>
      </c>
      <c r="H31" s="8">
        <v>209034</v>
      </c>
      <c r="I31" s="8">
        <v>204779</v>
      </c>
      <c r="J31" s="8">
        <v>205731</v>
      </c>
      <c r="K31" s="8">
        <v>214325</v>
      </c>
      <c r="L31" s="8">
        <v>215856</v>
      </c>
      <c r="M31" s="8">
        <v>222894</v>
      </c>
      <c r="N31" s="8">
        <v>233732</v>
      </c>
      <c r="O31" s="8">
        <v>237680</v>
      </c>
      <c r="P31" s="8">
        <v>250449</v>
      </c>
      <c r="Q31" s="8">
        <v>253372</v>
      </c>
      <c r="R31" s="8">
        <v>256277</v>
      </c>
      <c r="S31" s="8">
        <v>254158</v>
      </c>
      <c r="T31" s="8">
        <v>259256</v>
      </c>
      <c r="U31" s="8">
        <v>260128</v>
      </c>
      <c r="V31" s="8">
        <v>261754</v>
      </c>
      <c r="W31" s="8">
        <v>266559</v>
      </c>
      <c r="X31" s="8">
        <v>261278</v>
      </c>
      <c r="Y31" s="8">
        <v>245643</v>
      </c>
      <c r="Z31" s="8">
        <v>247960</v>
      </c>
      <c r="AA31" s="8">
        <v>258423</v>
      </c>
      <c r="AB31" s="8">
        <v>263616</v>
      </c>
      <c r="AC31" s="8">
        <v>268570</v>
      </c>
      <c r="AD31" s="8">
        <v>271380</v>
      </c>
      <c r="AE31" s="8">
        <v>280792</v>
      </c>
      <c r="AF31" s="8">
        <v>281139</v>
      </c>
      <c r="AG31" s="8">
        <v>282934</v>
      </c>
      <c r="AH31" s="8">
        <v>288828</v>
      </c>
      <c r="AI31" s="8">
        <v>300636</v>
      </c>
      <c r="AJ31" s="8">
        <v>272015</v>
      </c>
    </row>
    <row r="32" spans="1:36" ht="12.75">
      <c r="A32" s="44"/>
      <c r="B32" s="48"/>
      <c r="C32" s="50"/>
      <c r="D32" s="44"/>
      <c r="E32" s="7" t="s">
        <v>45</v>
      </c>
      <c r="F32" s="6" t="s">
        <v>41</v>
      </c>
      <c r="G32" s="9">
        <v>444615</v>
      </c>
      <c r="H32" s="9">
        <v>450088</v>
      </c>
      <c r="I32" s="9">
        <v>426878</v>
      </c>
      <c r="J32" s="9">
        <v>434967</v>
      </c>
      <c r="K32" s="9">
        <v>446061</v>
      </c>
      <c r="L32" s="9">
        <v>442595</v>
      </c>
      <c r="M32" s="9">
        <v>452838</v>
      </c>
      <c r="N32" s="9">
        <v>468567</v>
      </c>
      <c r="O32" s="9">
        <v>467800</v>
      </c>
      <c r="P32" s="9">
        <v>486433</v>
      </c>
      <c r="Q32" s="9">
        <v>494926</v>
      </c>
      <c r="R32" s="9">
        <v>490405</v>
      </c>
      <c r="S32" s="9">
        <v>493720</v>
      </c>
      <c r="T32" s="9">
        <v>514281</v>
      </c>
      <c r="U32" s="9">
        <v>522575</v>
      </c>
      <c r="V32" s="9">
        <v>560151</v>
      </c>
      <c r="W32" s="9">
        <v>593110</v>
      </c>
      <c r="X32" s="9">
        <v>592151</v>
      </c>
      <c r="Y32" s="9">
        <v>513651</v>
      </c>
      <c r="Z32" s="9">
        <v>588587</v>
      </c>
      <c r="AA32" s="9">
        <v>623147</v>
      </c>
      <c r="AB32" s="9">
        <v>638638</v>
      </c>
      <c r="AC32" s="9">
        <v>640727</v>
      </c>
      <c r="AD32" s="9">
        <v>671145</v>
      </c>
      <c r="AE32" s="9">
        <v>695484</v>
      </c>
      <c r="AF32" s="9">
        <v>731653</v>
      </c>
      <c r="AG32" s="9">
        <v>759244</v>
      </c>
      <c r="AH32" s="9">
        <v>771438</v>
      </c>
      <c r="AI32" s="9">
        <v>777564</v>
      </c>
      <c r="AJ32" s="9">
        <v>715829</v>
      </c>
    </row>
    <row r="33" spans="1:36" ht="12.75">
      <c r="A33" s="44"/>
      <c r="B33" s="48"/>
      <c r="C33" s="50"/>
      <c r="D33" s="44"/>
      <c r="E33" s="7" t="s">
        <v>46</v>
      </c>
      <c r="F33" s="6" t="s">
        <v>41</v>
      </c>
      <c r="G33" s="8">
        <v>172843.824</v>
      </c>
      <c r="H33" s="8">
        <v>177959.26</v>
      </c>
      <c r="I33" s="8">
        <v>182155.354</v>
      </c>
      <c r="J33" s="8">
        <v>195834.731</v>
      </c>
      <c r="K33" s="8">
        <v>213875.4</v>
      </c>
      <c r="L33" s="8">
        <v>222175.6</v>
      </c>
      <c r="M33" s="8">
        <v>229783.5</v>
      </c>
      <c r="N33" s="8">
        <v>238727.5</v>
      </c>
      <c r="O33" s="8">
        <v>239767.6</v>
      </c>
      <c r="P33" s="8">
        <v>247778</v>
      </c>
      <c r="Q33" s="8">
        <v>254763.7</v>
      </c>
      <c r="R33" s="8">
        <v>260099.3</v>
      </c>
      <c r="S33" s="8">
        <v>257957.3</v>
      </c>
      <c r="T33" s="8">
        <v>265095.3</v>
      </c>
      <c r="U33" s="8">
        <v>267985.8</v>
      </c>
      <c r="V33" s="8">
        <v>280085.1</v>
      </c>
      <c r="W33" s="8">
        <v>296714.7</v>
      </c>
      <c r="X33" s="8">
        <v>296864.2</v>
      </c>
      <c r="Y33" s="8">
        <v>259665.3</v>
      </c>
      <c r="Z33" s="8">
        <v>270768.1</v>
      </c>
      <c r="AA33" s="8">
        <v>275982</v>
      </c>
      <c r="AB33" s="8">
        <v>270208.7</v>
      </c>
      <c r="AC33" s="8">
        <v>270116.1</v>
      </c>
      <c r="AD33" s="8">
        <v>272812.9</v>
      </c>
      <c r="AE33" s="8">
        <v>280624.5</v>
      </c>
      <c r="AF33" s="8">
        <v>294384.9</v>
      </c>
      <c r="AG33" s="8">
        <v>303816.3</v>
      </c>
      <c r="AH33" s="8">
        <v>312968.8</v>
      </c>
      <c r="AI33" s="8">
        <v>316488.1</v>
      </c>
      <c r="AJ33" s="8">
        <v>291455.1</v>
      </c>
    </row>
    <row r="34" spans="1:36" ht="12.75">
      <c r="A34" s="44"/>
      <c r="B34" s="48"/>
      <c r="C34" s="50"/>
      <c r="D34" s="44"/>
      <c r="E34" s="7" t="s">
        <v>47</v>
      </c>
      <c r="F34" s="6" t="s">
        <v>48</v>
      </c>
      <c r="G34" s="9" t="s">
        <v>49</v>
      </c>
      <c r="H34" s="9" t="s">
        <v>49</v>
      </c>
      <c r="I34" s="9" t="s">
        <v>49</v>
      </c>
      <c r="J34" s="9">
        <v>136196700</v>
      </c>
      <c r="K34" s="9">
        <v>139396500</v>
      </c>
      <c r="L34" s="9">
        <v>142417400</v>
      </c>
      <c r="M34" s="9">
        <v>145145700</v>
      </c>
      <c r="N34" s="9">
        <v>141116000</v>
      </c>
      <c r="O34" s="9">
        <v>136834800</v>
      </c>
      <c r="P34" s="9">
        <v>138387800</v>
      </c>
      <c r="Q34" s="9">
        <v>130698900</v>
      </c>
      <c r="R34" s="9">
        <v>126553100</v>
      </c>
      <c r="S34" s="9">
        <v>126855300</v>
      </c>
      <c r="T34" s="9">
        <v>128837000</v>
      </c>
      <c r="U34" s="9">
        <v>130294100</v>
      </c>
      <c r="V34" s="9">
        <v>130053700</v>
      </c>
      <c r="W34" s="9">
        <v>132534200</v>
      </c>
      <c r="X34" s="9">
        <v>125999900</v>
      </c>
      <c r="Y34" s="9">
        <v>109260200</v>
      </c>
      <c r="Z34" s="9">
        <v>119782400</v>
      </c>
      <c r="AA34" s="9">
        <v>109214400</v>
      </c>
      <c r="AB34" s="9">
        <v>109491700</v>
      </c>
      <c r="AC34" s="9">
        <v>110221800</v>
      </c>
      <c r="AD34" s="9">
        <v>115289200</v>
      </c>
      <c r="AE34" s="9">
        <v>125894900</v>
      </c>
      <c r="AF34" s="9">
        <v>126569800</v>
      </c>
      <c r="AG34" s="9">
        <v>129618000</v>
      </c>
      <c r="AH34" s="9">
        <v>131745200</v>
      </c>
      <c r="AI34" s="9">
        <v>131331600</v>
      </c>
      <c r="AJ34" s="9" t="s">
        <v>49</v>
      </c>
    </row>
    <row r="35" spans="1:36" ht="12.75">
      <c r="A35" s="44"/>
      <c r="B35" s="48"/>
      <c r="C35" s="50"/>
      <c r="D35" s="44"/>
      <c r="E35" s="7" t="s">
        <v>50</v>
      </c>
      <c r="F35" s="6" t="s">
        <v>51</v>
      </c>
      <c r="G35" s="8">
        <v>67256100</v>
      </c>
      <c r="H35" s="8">
        <v>74896700</v>
      </c>
      <c r="I35" s="8">
        <v>85903400</v>
      </c>
      <c r="J35" s="8">
        <v>104028600</v>
      </c>
      <c r="K35" s="8">
        <v>123659200</v>
      </c>
      <c r="L35" s="8">
        <v>133263900</v>
      </c>
      <c r="M35" s="8">
        <v>146929300</v>
      </c>
      <c r="N35" s="8">
        <v>151333900</v>
      </c>
      <c r="O35" s="8">
        <v>168674200</v>
      </c>
      <c r="P35" s="8">
        <v>190749500</v>
      </c>
      <c r="Q35" s="8">
        <v>195658500</v>
      </c>
      <c r="R35" s="8">
        <v>213808600</v>
      </c>
      <c r="S35" s="8">
        <v>225021800</v>
      </c>
      <c r="T35" s="8">
        <v>260310000</v>
      </c>
      <c r="U35" s="8">
        <v>270150300</v>
      </c>
      <c r="V35" s="8">
        <v>279002200</v>
      </c>
      <c r="W35" s="8">
        <v>303130400</v>
      </c>
      <c r="X35" s="8">
        <v>314675900</v>
      </c>
      <c r="Y35" s="8">
        <v>334443300</v>
      </c>
      <c r="Z35" s="8">
        <v>390562900</v>
      </c>
      <c r="AA35" s="8">
        <v>417804700</v>
      </c>
      <c r="AB35" s="8">
        <v>428501000</v>
      </c>
      <c r="AC35" s="8">
        <v>448474800</v>
      </c>
      <c r="AD35" s="8">
        <v>460489800</v>
      </c>
      <c r="AE35" s="8">
        <v>485038700</v>
      </c>
      <c r="AF35" s="8">
        <v>505506200</v>
      </c>
      <c r="AG35" s="8">
        <v>537007900</v>
      </c>
      <c r="AH35" s="8">
        <v>542931800</v>
      </c>
      <c r="AI35" s="8">
        <v>524054300</v>
      </c>
      <c r="AJ35" s="8">
        <v>524692300</v>
      </c>
    </row>
    <row r="36" spans="1:36" ht="12.75">
      <c r="A36" s="44"/>
      <c r="B36" s="48"/>
      <c r="C36" s="50"/>
      <c r="D36" s="44"/>
      <c r="E36" s="7" t="s">
        <v>52</v>
      </c>
      <c r="F36" s="6" t="s">
        <v>41</v>
      </c>
      <c r="G36" s="9">
        <v>58259.059</v>
      </c>
      <c r="H36" s="9">
        <v>57824.816</v>
      </c>
      <c r="I36" s="9">
        <v>58339.276</v>
      </c>
      <c r="J36" s="9">
        <v>60257.001</v>
      </c>
      <c r="K36" s="9">
        <v>63778</v>
      </c>
      <c r="L36" s="9">
        <v>65686</v>
      </c>
      <c r="M36" s="9">
        <v>67364</v>
      </c>
      <c r="N36" s="9">
        <v>70459</v>
      </c>
      <c r="O36" s="9">
        <v>70910</v>
      </c>
      <c r="P36" s="9">
        <v>76617</v>
      </c>
      <c r="Q36" s="9">
        <v>81876</v>
      </c>
      <c r="R36" s="9">
        <v>81091</v>
      </c>
      <c r="S36" s="9">
        <v>81508</v>
      </c>
      <c r="T36" s="9">
        <v>84289</v>
      </c>
      <c r="U36" s="9">
        <v>89111</v>
      </c>
      <c r="V36" s="9">
        <v>95432</v>
      </c>
      <c r="W36" s="9">
        <v>99956</v>
      </c>
      <c r="X36" s="9">
        <v>105876</v>
      </c>
      <c r="Y36" s="9">
        <v>93380</v>
      </c>
      <c r="Z36" s="9">
        <v>95697</v>
      </c>
      <c r="AA36" s="9">
        <v>100708</v>
      </c>
      <c r="AB36" s="9">
        <v>103458</v>
      </c>
      <c r="AC36" s="9">
        <v>102063</v>
      </c>
      <c r="AD36" s="9">
        <v>97768</v>
      </c>
      <c r="AE36" s="9">
        <v>99091</v>
      </c>
      <c r="AF36" s="9">
        <v>96745</v>
      </c>
      <c r="AG36" s="9">
        <v>100705</v>
      </c>
      <c r="AH36" s="9">
        <v>105270</v>
      </c>
      <c r="AI36" s="9">
        <v>106790</v>
      </c>
      <c r="AJ36" s="9">
        <v>103375</v>
      </c>
    </row>
    <row r="37" spans="1:36" ht="12.75">
      <c r="A37" s="44"/>
      <c r="B37" s="48"/>
      <c r="C37" s="50"/>
      <c r="D37" s="44"/>
      <c r="E37" s="7" t="s">
        <v>53</v>
      </c>
      <c r="F37" s="6" t="s">
        <v>54</v>
      </c>
      <c r="G37" s="8">
        <v>332295.458</v>
      </c>
      <c r="H37" s="8">
        <v>321279.047</v>
      </c>
      <c r="I37" s="8">
        <v>326593</v>
      </c>
      <c r="J37" s="8">
        <v>372280</v>
      </c>
      <c r="K37" s="8">
        <v>439441</v>
      </c>
      <c r="L37" s="8">
        <v>438185</v>
      </c>
      <c r="M37" s="8">
        <v>464446</v>
      </c>
      <c r="N37" s="8">
        <v>489276</v>
      </c>
      <c r="O37" s="8">
        <v>505070</v>
      </c>
      <c r="P37" s="8">
        <v>545966</v>
      </c>
      <c r="Q37" s="8">
        <v>551733</v>
      </c>
      <c r="R37" s="8">
        <v>558808</v>
      </c>
      <c r="S37" s="8">
        <v>568914</v>
      </c>
      <c r="T37" s="8">
        <v>585096</v>
      </c>
      <c r="U37" s="8">
        <v>602048</v>
      </c>
      <c r="V37" s="8">
        <v>642146</v>
      </c>
      <c r="W37" s="8">
        <v>679376</v>
      </c>
      <c r="X37" s="8">
        <v>669898</v>
      </c>
      <c r="Y37" s="8">
        <v>577835</v>
      </c>
      <c r="Z37" s="8">
        <v>671055</v>
      </c>
      <c r="AA37" s="8">
        <v>689514</v>
      </c>
      <c r="AB37" s="8">
        <v>663717</v>
      </c>
      <c r="AC37" s="8">
        <v>644195</v>
      </c>
      <c r="AD37" s="8">
        <v>656163</v>
      </c>
      <c r="AE37" s="8">
        <v>708769</v>
      </c>
      <c r="AF37" s="8">
        <v>712077</v>
      </c>
      <c r="AG37" s="8">
        <v>746115</v>
      </c>
      <c r="AH37" s="8">
        <v>775145</v>
      </c>
      <c r="AI37" s="8">
        <v>815960</v>
      </c>
      <c r="AJ37" s="8">
        <v>756051</v>
      </c>
    </row>
    <row r="38" spans="1:36" ht="12.75">
      <c r="A38" s="44"/>
      <c r="B38" s="48"/>
      <c r="C38" s="50"/>
      <c r="D38" s="44"/>
      <c r="E38" s="7" t="s">
        <v>55</v>
      </c>
      <c r="F38" s="6" t="s">
        <v>56</v>
      </c>
      <c r="G38" s="9">
        <v>137054.794</v>
      </c>
      <c r="H38" s="9">
        <v>141734.577</v>
      </c>
      <c r="I38" s="9">
        <v>146385.274</v>
      </c>
      <c r="J38" s="9">
        <v>158582.835</v>
      </c>
      <c r="K38" s="9">
        <v>169913</v>
      </c>
      <c r="L38" s="9">
        <v>182275</v>
      </c>
      <c r="M38" s="9">
        <v>184379</v>
      </c>
      <c r="N38" s="9">
        <v>183166</v>
      </c>
      <c r="O38" s="9">
        <v>183726</v>
      </c>
      <c r="P38" s="9">
        <v>192413</v>
      </c>
      <c r="Q38" s="9">
        <v>187116</v>
      </c>
      <c r="R38" s="9">
        <v>188366</v>
      </c>
      <c r="S38" s="9">
        <v>192565</v>
      </c>
      <c r="T38" s="9">
        <v>193911</v>
      </c>
      <c r="U38" s="9">
        <v>201835</v>
      </c>
      <c r="V38" s="9">
        <v>213221</v>
      </c>
      <c r="W38" s="9">
        <v>213429</v>
      </c>
      <c r="X38" s="9">
        <v>224239</v>
      </c>
      <c r="Y38" s="9">
        <v>211493</v>
      </c>
      <c r="Z38" s="9">
        <v>222105</v>
      </c>
      <c r="AA38" s="9">
        <v>224094</v>
      </c>
      <c r="AB38" s="9">
        <v>230852</v>
      </c>
      <c r="AC38" s="9">
        <v>241869</v>
      </c>
      <c r="AD38" s="9">
        <v>243153</v>
      </c>
      <c r="AE38" s="9">
        <v>241920</v>
      </c>
      <c r="AF38" s="9">
        <v>242156</v>
      </c>
      <c r="AG38" s="9">
        <v>254568</v>
      </c>
      <c r="AH38" s="9">
        <v>265052</v>
      </c>
      <c r="AI38" s="9">
        <v>276394</v>
      </c>
      <c r="AJ38" s="9">
        <v>253930</v>
      </c>
    </row>
    <row r="39" spans="1:36" ht="12.75">
      <c r="A39" s="44"/>
      <c r="B39" s="48"/>
      <c r="C39" s="50"/>
      <c r="D39" s="44"/>
      <c r="E39" s="7" t="s">
        <v>57</v>
      </c>
      <c r="F39" s="6" t="s">
        <v>58</v>
      </c>
      <c r="G39" s="8" t="s">
        <v>49</v>
      </c>
      <c r="H39" s="8" t="s">
        <v>49</v>
      </c>
      <c r="I39" s="8" t="s">
        <v>49</v>
      </c>
      <c r="J39" s="8" t="s">
        <v>49</v>
      </c>
      <c r="K39" s="8" t="s">
        <v>49</v>
      </c>
      <c r="L39" s="8" t="s">
        <v>49</v>
      </c>
      <c r="M39" s="8">
        <v>1645247.885</v>
      </c>
      <c r="N39" s="8">
        <v>1675492.29</v>
      </c>
      <c r="O39" s="8">
        <v>1755673.444</v>
      </c>
      <c r="P39" s="8">
        <v>1841077.884</v>
      </c>
      <c r="Q39" s="8">
        <v>1786308.328</v>
      </c>
      <c r="R39" s="8">
        <v>1764468.268</v>
      </c>
      <c r="S39" s="8">
        <v>1851696.939</v>
      </c>
      <c r="T39" s="8">
        <v>1975915.772</v>
      </c>
      <c r="U39" s="8">
        <v>2114740.471</v>
      </c>
      <c r="V39" s="8">
        <v>2286700.065</v>
      </c>
      <c r="W39" s="8">
        <v>2386657.68</v>
      </c>
      <c r="X39" s="8">
        <v>2423313.014</v>
      </c>
      <c r="Y39" s="8">
        <v>2225436.773</v>
      </c>
      <c r="Z39" s="8">
        <v>2381348.45</v>
      </c>
      <c r="AA39" s="8">
        <v>2503103.617</v>
      </c>
      <c r="AB39" s="8">
        <v>2561015.414</v>
      </c>
      <c r="AC39" s="8">
        <v>2653592.619</v>
      </c>
      <c r="AD39" s="8">
        <v>2756659.634</v>
      </c>
      <c r="AE39" s="8">
        <v>2690302.863</v>
      </c>
      <c r="AF39" s="8">
        <v>2627055.859</v>
      </c>
      <c r="AG39" s="8">
        <v>2792676.416</v>
      </c>
      <c r="AH39" s="8">
        <v>2976455.104</v>
      </c>
      <c r="AI39" s="8">
        <v>3008836.701</v>
      </c>
      <c r="AJ39" s="8">
        <v>2886721.842</v>
      </c>
    </row>
    <row r="40" spans="1:36" ht="12.75">
      <c r="A40" s="44"/>
      <c r="B40" s="48"/>
      <c r="C40" s="50"/>
      <c r="D40" s="45"/>
      <c r="E40" s="7" t="s">
        <v>59</v>
      </c>
      <c r="F40" s="6" t="s">
        <v>41</v>
      </c>
      <c r="G40" s="9" t="s">
        <v>49</v>
      </c>
      <c r="H40" s="9" t="s">
        <v>49</v>
      </c>
      <c r="I40" s="9" t="s">
        <v>49</v>
      </c>
      <c r="J40" s="9" t="s">
        <v>49</v>
      </c>
      <c r="K40" s="9">
        <v>1207577.773</v>
      </c>
      <c r="L40" s="9">
        <v>1234929.081</v>
      </c>
      <c r="M40" s="9">
        <v>1260247.51</v>
      </c>
      <c r="N40" s="9">
        <v>1310103.738</v>
      </c>
      <c r="O40" s="9">
        <v>1337042.506</v>
      </c>
      <c r="P40" s="9">
        <v>1406351.887</v>
      </c>
      <c r="Q40" s="9">
        <v>1451589.885</v>
      </c>
      <c r="R40" s="9">
        <v>1469136.136</v>
      </c>
      <c r="S40" s="9">
        <v>1475764.339</v>
      </c>
      <c r="T40" s="9">
        <v>1525621.358</v>
      </c>
      <c r="U40" s="9">
        <v>1558333.919</v>
      </c>
      <c r="V40" s="9">
        <v>1640278.259</v>
      </c>
      <c r="W40" s="9">
        <v>1728601.688</v>
      </c>
      <c r="X40" s="9">
        <v>1731569.471</v>
      </c>
      <c r="Y40" s="9">
        <v>1544872.963</v>
      </c>
      <c r="Z40" s="9">
        <v>1645272.759</v>
      </c>
      <c r="AA40" s="9">
        <v>1710646.144</v>
      </c>
      <c r="AB40" s="9">
        <v>1719818.991</v>
      </c>
      <c r="AC40" s="9">
        <v>1725502.11</v>
      </c>
      <c r="AD40" s="9">
        <v>1767164.311</v>
      </c>
      <c r="AE40" s="9">
        <v>1878549.659</v>
      </c>
      <c r="AF40" s="9">
        <v>1934850.044</v>
      </c>
      <c r="AG40" s="9">
        <v>2000836.505</v>
      </c>
      <c r="AH40" s="9">
        <v>2055594.709</v>
      </c>
      <c r="AI40" s="9">
        <v>2100703.907</v>
      </c>
      <c r="AJ40" s="9">
        <v>1970964.816</v>
      </c>
    </row>
    <row r="41" spans="1:36" ht="12.75">
      <c r="A41" s="44"/>
      <c r="B41" s="48"/>
      <c r="C41" s="50"/>
      <c r="D41" s="43" t="s">
        <v>60</v>
      </c>
      <c r="E41" s="7" t="s">
        <v>40</v>
      </c>
      <c r="F41" s="6" t="s">
        <v>61</v>
      </c>
      <c r="G41" s="8" t="s">
        <v>49</v>
      </c>
      <c r="H41" s="8" t="s">
        <v>49</v>
      </c>
      <c r="I41" s="8" t="s">
        <v>49</v>
      </c>
      <c r="J41" s="8" t="s">
        <v>49</v>
      </c>
      <c r="K41" s="8">
        <v>46526.2</v>
      </c>
      <c r="L41" s="8">
        <v>48201.2</v>
      </c>
      <c r="M41" s="8">
        <v>51241.9</v>
      </c>
      <c r="N41" s="8">
        <v>52421.2</v>
      </c>
      <c r="O41" s="8">
        <v>52916.3</v>
      </c>
      <c r="P41" s="8">
        <v>56045.4</v>
      </c>
      <c r="Q41" s="8">
        <v>56257.8</v>
      </c>
      <c r="R41" s="8">
        <v>56333.7</v>
      </c>
      <c r="S41" s="8">
        <v>56346</v>
      </c>
      <c r="T41" s="8">
        <v>58802.2</v>
      </c>
      <c r="U41" s="8">
        <v>59863.1</v>
      </c>
      <c r="V41" s="8">
        <v>58889.4</v>
      </c>
      <c r="W41" s="8">
        <v>62273.1</v>
      </c>
      <c r="X41" s="8">
        <v>60481</v>
      </c>
      <c r="Y41" s="8">
        <v>56883.6</v>
      </c>
      <c r="Z41" s="8">
        <v>60378.9</v>
      </c>
      <c r="AA41" s="8">
        <v>60474.8</v>
      </c>
      <c r="AB41" s="8">
        <v>58888.3</v>
      </c>
      <c r="AC41" s="8">
        <v>59035.7</v>
      </c>
      <c r="AD41" s="8">
        <v>61082.5</v>
      </c>
      <c r="AE41" s="8">
        <v>62670.7</v>
      </c>
      <c r="AF41" s="8">
        <v>61954.3</v>
      </c>
      <c r="AG41" s="8">
        <v>62564.4</v>
      </c>
      <c r="AH41" s="8">
        <v>61682.3</v>
      </c>
      <c r="AI41" s="8">
        <v>64200.8</v>
      </c>
      <c r="AJ41" s="8">
        <v>62601.5</v>
      </c>
    </row>
    <row r="42" spans="1:36" ht="12.75">
      <c r="A42" s="44"/>
      <c r="B42" s="48"/>
      <c r="C42" s="50"/>
      <c r="D42" s="44"/>
      <c r="E42" s="7" t="s">
        <v>42</v>
      </c>
      <c r="F42" s="6" t="s">
        <v>62</v>
      </c>
      <c r="G42" s="9">
        <v>254357.95</v>
      </c>
      <c r="H42" s="9">
        <v>258203.891</v>
      </c>
      <c r="I42" s="9">
        <v>248766.83</v>
      </c>
      <c r="J42" s="9">
        <v>269853.335</v>
      </c>
      <c r="K42" s="9">
        <v>286761.088</v>
      </c>
      <c r="L42" s="9">
        <v>283425.682</v>
      </c>
      <c r="M42" s="9">
        <v>304592.06</v>
      </c>
      <c r="N42" s="9">
        <v>306265.642</v>
      </c>
      <c r="O42" s="9">
        <v>312416.884</v>
      </c>
      <c r="P42" s="9">
        <v>325633.664</v>
      </c>
      <c r="Q42" s="9">
        <v>327304.226</v>
      </c>
      <c r="R42" s="9">
        <v>320392.697</v>
      </c>
      <c r="S42" s="9">
        <v>313000.929</v>
      </c>
      <c r="T42" s="9">
        <v>322256.734</v>
      </c>
      <c r="U42" s="9">
        <v>318119.37</v>
      </c>
      <c r="V42" s="9">
        <v>326868.008</v>
      </c>
      <c r="W42" s="9">
        <v>319316.987</v>
      </c>
      <c r="X42" s="9">
        <v>312311.617</v>
      </c>
      <c r="Y42" s="9">
        <v>278186.445</v>
      </c>
      <c r="Z42" s="9">
        <v>287848.396</v>
      </c>
      <c r="AA42" s="9">
        <v>295321.775</v>
      </c>
      <c r="AB42" s="9">
        <v>299561.935</v>
      </c>
      <c r="AC42" s="9">
        <v>293537.969</v>
      </c>
      <c r="AD42" s="9">
        <v>293149.258</v>
      </c>
      <c r="AE42" s="9">
        <v>290790.252</v>
      </c>
      <c r="AF42" s="9">
        <v>305519.698</v>
      </c>
      <c r="AG42" s="9">
        <v>325363.018</v>
      </c>
      <c r="AH42" s="9">
        <v>331799.189</v>
      </c>
      <c r="AI42" s="9">
        <v>343813.573</v>
      </c>
      <c r="AJ42" s="9">
        <v>339591.297</v>
      </c>
    </row>
    <row r="43" spans="1:36" ht="12.75">
      <c r="A43" s="44"/>
      <c r="B43" s="48"/>
      <c r="C43" s="50"/>
      <c r="D43" s="44"/>
      <c r="E43" s="7" t="s">
        <v>44</v>
      </c>
      <c r="F43" s="6" t="s">
        <v>63</v>
      </c>
      <c r="G43" s="8">
        <v>197823</v>
      </c>
      <c r="H43" s="8">
        <v>199563</v>
      </c>
      <c r="I43" s="8">
        <v>195218</v>
      </c>
      <c r="J43" s="8">
        <v>200197</v>
      </c>
      <c r="K43" s="8">
        <v>208386</v>
      </c>
      <c r="L43" s="8">
        <v>211968</v>
      </c>
      <c r="M43" s="8">
        <v>218564</v>
      </c>
      <c r="N43" s="8">
        <v>231218</v>
      </c>
      <c r="O43" s="8">
        <v>239780</v>
      </c>
      <c r="P43" s="8">
        <v>251252</v>
      </c>
      <c r="Q43" s="8">
        <v>255686</v>
      </c>
      <c r="R43" s="8">
        <v>257880</v>
      </c>
      <c r="S43" s="8">
        <v>262481</v>
      </c>
      <c r="T43" s="8">
        <v>269124</v>
      </c>
      <c r="U43" s="8">
        <v>270997</v>
      </c>
      <c r="V43" s="8">
        <v>275582</v>
      </c>
      <c r="W43" s="8">
        <v>280490</v>
      </c>
      <c r="X43" s="8">
        <v>270353</v>
      </c>
      <c r="Y43" s="8">
        <v>254038</v>
      </c>
      <c r="Z43" s="8">
        <v>258739</v>
      </c>
      <c r="AA43" s="8">
        <v>266074</v>
      </c>
      <c r="AB43" s="8">
        <v>268131</v>
      </c>
      <c r="AC43" s="8">
        <v>270129</v>
      </c>
      <c r="AD43" s="8">
        <v>271380</v>
      </c>
      <c r="AE43" s="8">
        <v>272504</v>
      </c>
      <c r="AF43" s="8">
        <v>273294</v>
      </c>
      <c r="AG43" s="8">
        <v>276211</v>
      </c>
      <c r="AH43" s="8">
        <v>282174</v>
      </c>
      <c r="AI43" s="8">
        <v>286887</v>
      </c>
      <c r="AJ43" s="8">
        <v>259865</v>
      </c>
    </row>
    <row r="44" spans="1:36" ht="12.75">
      <c r="A44" s="44"/>
      <c r="B44" s="48"/>
      <c r="C44" s="50"/>
      <c r="D44" s="44"/>
      <c r="E44" s="7" t="s">
        <v>45</v>
      </c>
      <c r="F44" s="6" t="s">
        <v>61</v>
      </c>
      <c r="G44" s="9">
        <v>547624.1</v>
      </c>
      <c r="H44" s="9">
        <v>531836.61</v>
      </c>
      <c r="I44" s="9">
        <v>496366.93</v>
      </c>
      <c r="J44" s="9">
        <v>507146.93</v>
      </c>
      <c r="K44" s="9">
        <v>507286.03</v>
      </c>
      <c r="L44" s="9">
        <v>496158.29</v>
      </c>
      <c r="M44" s="9">
        <v>511250.29</v>
      </c>
      <c r="N44" s="9">
        <v>516257.77</v>
      </c>
      <c r="O44" s="9">
        <v>519943.84</v>
      </c>
      <c r="P44" s="9">
        <v>552214.3</v>
      </c>
      <c r="Q44" s="9">
        <v>556317.65</v>
      </c>
      <c r="R44" s="9">
        <v>546511.33</v>
      </c>
      <c r="S44" s="9">
        <v>549988.75</v>
      </c>
      <c r="T44" s="9">
        <v>572174.69</v>
      </c>
      <c r="U44" s="9">
        <v>579755.46</v>
      </c>
      <c r="V44" s="9">
        <v>615433.79</v>
      </c>
      <c r="W44" s="9">
        <v>643114.05</v>
      </c>
      <c r="X44" s="9">
        <v>634490.05</v>
      </c>
      <c r="Y44" s="9">
        <v>537191.84</v>
      </c>
      <c r="Z44" s="9">
        <v>624057.79</v>
      </c>
      <c r="AA44" s="9">
        <v>657162.83</v>
      </c>
      <c r="AB44" s="9">
        <v>657997.41</v>
      </c>
      <c r="AC44" s="9">
        <v>655145.93</v>
      </c>
      <c r="AD44" s="9">
        <v>684634.45</v>
      </c>
      <c r="AE44" s="9">
        <v>695484</v>
      </c>
      <c r="AF44" s="9">
        <v>726433.04</v>
      </c>
      <c r="AG44" s="9">
        <v>755504.27</v>
      </c>
      <c r="AH44" s="9">
        <v>763085.04</v>
      </c>
      <c r="AI44" s="9">
        <v>750914.07</v>
      </c>
      <c r="AJ44" s="9">
        <v>681226.58</v>
      </c>
    </row>
    <row r="45" spans="1:36" ht="12.75">
      <c r="A45" s="44"/>
      <c r="B45" s="48"/>
      <c r="C45" s="50"/>
      <c r="D45" s="44"/>
      <c r="E45" s="7" t="s">
        <v>46</v>
      </c>
      <c r="F45" s="6" t="s">
        <v>61</v>
      </c>
      <c r="G45" s="8">
        <v>280622.333</v>
      </c>
      <c r="H45" s="8">
        <v>280345.241</v>
      </c>
      <c r="I45" s="8">
        <v>273000.821</v>
      </c>
      <c r="J45" s="8">
        <v>290991.105</v>
      </c>
      <c r="K45" s="8">
        <v>304435.1</v>
      </c>
      <c r="L45" s="8">
        <v>304412.9</v>
      </c>
      <c r="M45" s="8">
        <v>306224.9</v>
      </c>
      <c r="N45" s="8">
        <v>310104.5</v>
      </c>
      <c r="O45" s="8">
        <v>311242</v>
      </c>
      <c r="P45" s="8">
        <v>318608.9</v>
      </c>
      <c r="Q45" s="8">
        <v>316377.2</v>
      </c>
      <c r="R45" s="8">
        <v>317214.6</v>
      </c>
      <c r="S45" s="8">
        <v>310472.4</v>
      </c>
      <c r="T45" s="8">
        <v>316614.6</v>
      </c>
      <c r="U45" s="8">
        <v>317911.9</v>
      </c>
      <c r="V45" s="8">
        <v>327526.4</v>
      </c>
      <c r="W45" s="8">
        <v>334848.5</v>
      </c>
      <c r="X45" s="8">
        <v>326670.1</v>
      </c>
      <c r="Y45" s="8">
        <v>273002.8</v>
      </c>
      <c r="Z45" s="8">
        <v>291765.7</v>
      </c>
      <c r="AA45" s="8">
        <v>295192.2</v>
      </c>
      <c r="AB45" s="8">
        <v>284729</v>
      </c>
      <c r="AC45" s="8">
        <v>279132.4</v>
      </c>
      <c r="AD45" s="8">
        <v>277288.2</v>
      </c>
      <c r="AE45" s="8">
        <v>280624.5</v>
      </c>
      <c r="AF45" s="8">
        <v>289512.5</v>
      </c>
      <c r="AG45" s="8">
        <v>299347.8</v>
      </c>
      <c r="AH45" s="8">
        <v>305398.7</v>
      </c>
      <c r="AI45" s="8">
        <v>304412.1</v>
      </c>
      <c r="AJ45" s="8">
        <v>271207.7</v>
      </c>
    </row>
    <row r="46" spans="1:36" ht="12.75">
      <c r="A46" s="44"/>
      <c r="B46" s="48"/>
      <c r="C46" s="50"/>
      <c r="D46" s="44"/>
      <c r="E46" s="7" t="s">
        <v>47</v>
      </c>
      <c r="F46" s="6" t="s">
        <v>64</v>
      </c>
      <c r="G46" s="9" t="s">
        <v>49</v>
      </c>
      <c r="H46" s="9" t="s">
        <v>49</v>
      </c>
      <c r="I46" s="9" t="s">
        <v>49</v>
      </c>
      <c r="J46" s="9">
        <v>99448503.17</v>
      </c>
      <c r="K46" s="9">
        <v>104238680.8</v>
      </c>
      <c r="L46" s="9">
        <v>108846341.2</v>
      </c>
      <c r="M46" s="9">
        <v>111438602.7</v>
      </c>
      <c r="N46" s="9">
        <v>107886248.9</v>
      </c>
      <c r="O46" s="9">
        <v>107315889.2</v>
      </c>
      <c r="P46" s="9">
        <v>112413843</v>
      </c>
      <c r="Q46" s="9">
        <v>107772304</v>
      </c>
      <c r="R46" s="9">
        <v>106447784.7</v>
      </c>
      <c r="S46" s="9">
        <v>110367521.5</v>
      </c>
      <c r="T46" s="9">
        <v>115809106.5</v>
      </c>
      <c r="U46" s="9">
        <v>121677094</v>
      </c>
      <c r="V46" s="9">
        <v>125760087</v>
      </c>
      <c r="W46" s="9">
        <v>130776944.5</v>
      </c>
      <c r="X46" s="9">
        <v>131122432.7</v>
      </c>
      <c r="Y46" s="9">
        <v>107516555</v>
      </c>
      <c r="Z46" s="9">
        <v>124085870.5</v>
      </c>
      <c r="AA46" s="9">
        <v>119141377.4</v>
      </c>
      <c r="AB46" s="9">
        <v>119641788.4</v>
      </c>
      <c r="AC46" s="9">
        <v>119939053</v>
      </c>
      <c r="AD46" s="9">
        <v>123144739.1</v>
      </c>
      <c r="AE46" s="9">
        <v>125894800</v>
      </c>
      <c r="AF46" s="9">
        <v>125930300</v>
      </c>
      <c r="AG46" s="9">
        <v>131789864.3</v>
      </c>
      <c r="AH46" s="9">
        <v>136337692.6</v>
      </c>
      <c r="AI46" s="9">
        <v>134819991.1</v>
      </c>
      <c r="AJ46" s="9" t="s">
        <v>49</v>
      </c>
    </row>
    <row r="47" spans="1:36" ht="12.75">
      <c r="A47" s="44"/>
      <c r="B47" s="48"/>
      <c r="C47" s="50"/>
      <c r="D47" s="44"/>
      <c r="E47" s="7" t="s">
        <v>50</v>
      </c>
      <c r="F47" s="6" t="s">
        <v>65</v>
      </c>
      <c r="G47" s="8">
        <v>108948800</v>
      </c>
      <c r="H47" s="8">
        <v>115604000</v>
      </c>
      <c r="I47" s="8">
        <v>124299300</v>
      </c>
      <c r="J47" s="8">
        <v>138884000</v>
      </c>
      <c r="K47" s="8">
        <v>155965700</v>
      </c>
      <c r="L47" s="8">
        <v>169814200</v>
      </c>
      <c r="M47" s="8">
        <v>180705200</v>
      </c>
      <c r="N47" s="8">
        <v>168824100</v>
      </c>
      <c r="O47" s="8">
        <v>202016400</v>
      </c>
      <c r="P47" s="8">
        <v>233465900</v>
      </c>
      <c r="Q47" s="8">
        <v>240524900</v>
      </c>
      <c r="R47" s="8">
        <v>262948900</v>
      </c>
      <c r="S47" s="8">
        <v>275748800</v>
      </c>
      <c r="T47" s="8">
        <v>303038100</v>
      </c>
      <c r="U47" s="8">
        <v>319443500</v>
      </c>
      <c r="V47" s="8">
        <v>343030200</v>
      </c>
      <c r="W47" s="8">
        <v>369615400</v>
      </c>
      <c r="X47" s="8">
        <v>382660000</v>
      </c>
      <c r="Y47" s="8">
        <v>375163100</v>
      </c>
      <c r="Z47" s="8">
        <v>423428600</v>
      </c>
      <c r="AA47" s="8">
        <v>443737500</v>
      </c>
      <c r="AB47" s="8">
        <v>449995900</v>
      </c>
      <c r="AC47" s="8">
        <v>462322200</v>
      </c>
      <c r="AD47" s="8">
        <v>476753900</v>
      </c>
      <c r="AE47" s="8">
        <v>485038700</v>
      </c>
      <c r="AF47" s="8">
        <v>494852800</v>
      </c>
      <c r="AG47" s="8">
        <v>514139000</v>
      </c>
      <c r="AH47" s="8">
        <v>528975200</v>
      </c>
      <c r="AI47" s="8">
        <v>535820600</v>
      </c>
      <c r="AJ47" s="8">
        <v>533036200</v>
      </c>
    </row>
    <row r="48" spans="1:36" ht="12.75">
      <c r="A48" s="44"/>
      <c r="B48" s="48"/>
      <c r="C48" s="50"/>
      <c r="D48" s="44"/>
      <c r="E48" s="7" t="s">
        <v>52</v>
      </c>
      <c r="F48" s="6" t="s">
        <v>61</v>
      </c>
      <c r="G48" s="9">
        <v>72223.24</v>
      </c>
      <c r="H48" s="9">
        <v>72435.388</v>
      </c>
      <c r="I48" s="9">
        <v>72267.912</v>
      </c>
      <c r="J48" s="9">
        <v>75345.708</v>
      </c>
      <c r="K48" s="9">
        <v>77644.676</v>
      </c>
      <c r="L48" s="9">
        <v>80342.481</v>
      </c>
      <c r="M48" s="9">
        <v>80695.965</v>
      </c>
      <c r="N48" s="9">
        <v>83542.198</v>
      </c>
      <c r="O48" s="9">
        <v>85831.756</v>
      </c>
      <c r="P48" s="9">
        <v>89413.425</v>
      </c>
      <c r="Q48" s="9">
        <v>91746.295</v>
      </c>
      <c r="R48" s="9">
        <v>91796.719</v>
      </c>
      <c r="S48" s="9">
        <v>91068.83</v>
      </c>
      <c r="T48" s="9">
        <v>94776.029</v>
      </c>
      <c r="U48" s="9">
        <v>96127.579</v>
      </c>
      <c r="V48" s="9">
        <v>97821.2</v>
      </c>
      <c r="W48" s="9">
        <v>101314.522</v>
      </c>
      <c r="X48" s="9">
        <v>102755.848</v>
      </c>
      <c r="Y48" s="9">
        <v>93555.223</v>
      </c>
      <c r="Z48" s="9">
        <v>99091.592</v>
      </c>
      <c r="AA48" s="9">
        <v>100920.236</v>
      </c>
      <c r="AB48" s="9">
        <v>100141.598</v>
      </c>
      <c r="AC48" s="9">
        <v>101662.239</v>
      </c>
      <c r="AD48" s="9">
        <v>100555.602</v>
      </c>
      <c r="AE48" s="9">
        <v>99091</v>
      </c>
      <c r="AF48" s="9">
        <v>99705</v>
      </c>
      <c r="AG48" s="9">
        <v>103514.082</v>
      </c>
      <c r="AH48" s="9">
        <v>105883.378</v>
      </c>
      <c r="AI48" s="9">
        <v>105480.042</v>
      </c>
      <c r="AJ48" s="9">
        <v>102283.737</v>
      </c>
    </row>
    <row r="49" spans="1:36" ht="12.75">
      <c r="A49" s="44"/>
      <c r="B49" s="48"/>
      <c r="C49" s="50"/>
      <c r="D49" s="44"/>
      <c r="E49" s="7" t="s">
        <v>53</v>
      </c>
      <c r="F49" s="6" t="s">
        <v>66</v>
      </c>
      <c r="G49" s="8">
        <v>362952.411</v>
      </c>
      <c r="H49" s="8">
        <v>347635.367</v>
      </c>
      <c r="I49" s="8">
        <v>347489</v>
      </c>
      <c r="J49" s="8">
        <v>391077</v>
      </c>
      <c r="K49" s="8">
        <v>437951</v>
      </c>
      <c r="L49" s="8">
        <v>449208</v>
      </c>
      <c r="M49" s="8">
        <v>482575</v>
      </c>
      <c r="N49" s="8">
        <v>519056</v>
      </c>
      <c r="O49" s="8">
        <v>555577</v>
      </c>
      <c r="P49" s="8">
        <v>603951</v>
      </c>
      <c r="Q49" s="8">
        <v>602870</v>
      </c>
      <c r="R49" s="8">
        <v>626530</v>
      </c>
      <c r="S49" s="8">
        <v>642167</v>
      </c>
      <c r="T49" s="8">
        <v>683632</v>
      </c>
      <c r="U49" s="8">
        <v>701809</v>
      </c>
      <c r="V49" s="8">
        <v>732930</v>
      </c>
      <c r="W49" s="8">
        <v>770329</v>
      </c>
      <c r="X49" s="8">
        <v>737948</v>
      </c>
      <c r="Y49" s="8">
        <v>594467</v>
      </c>
      <c r="Z49" s="8">
        <v>699163</v>
      </c>
      <c r="AA49" s="8">
        <v>732457</v>
      </c>
      <c r="AB49" s="8">
        <v>704888</v>
      </c>
      <c r="AC49" s="8">
        <v>679576</v>
      </c>
      <c r="AD49" s="8">
        <v>676461</v>
      </c>
      <c r="AE49" s="8">
        <v>708769</v>
      </c>
      <c r="AF49" s="8">
        <v>707192</v>
      </c>
      <c r="AG49" s="8">
        <v>725865</v>
      </c>
      <c r="AH49" s="8">
        <v>730088</v>
      </c>
      <c r="AI49" s="8">
        <v>734638</v>
      </c>
      <c r="AJ49" s="8">
        <v>696307</v>
      </c>
    </row>
    <row r="50" spans="1:36" ht="12.75">
      <c r="A50" s="44"/>
      <c r="B50" s="48"/>
      <c r="C50" s="50"/>
      <c r="D50" s="44"/>
      <c r="E50" s="7" t="s">
        <v>55</v>
      </c>
      <c r="F50" s="6" t="s">
        <v>67</v>
      </c>
      <c r="G50" s="9">
        <v>201008.183</v>
      </c>
      <c r="H50" s="9">
        <v>201725.773</v>
      </c>
      <c r="I50" s="9">
        <v>206030.282</v>
      </c>
      <c r="J50" s="9">
        <v>217254.037</v>
      </c>
      <c r="K50" s="9">
        <v>220997</v>
      </c>
      <c r="L50" s="9">
        <v>224069</v>
      </c>
      <c r="M50" s="9">
        <v>229803</v>
      </c>
      <c r="N50" s="9">
        <v>237159</v>
      </c>
      <c r="O50" s="9">
        <v>248069</v>
      </c>
      <c r="P50" s="9">
        <v>254453</v>
      </c>
      <c r="Q50" s="9">
        <v>260293</v>
      </c>
      <c r="R50" s="9">
        <v>264637</v>
      </c>
      <c r="S50" s="9">
        <v>272031</v>
      </c>
      <c r="T50" s="9">
        <v>268631</v>
      </c>
      <c r="U50" s="9">
        <v>266419</v>
      </c>
      <c r="V50" s="9">
        <v>275140</v>
      </c>
      <c r="W50" s="9">
        <v>272845</v>
      </c>
      <c r="X50" s="9">
        <v>268445</v>
      </c>
      <c r="Y50" s="9">
        <v>252808</v>
      </c>
      <c r="Z50" s="9">
        <v>250682</v>
      </c>
      <c r="AA50" s="9">
        <v>235756</v>
      </c>
      <c r="AB50" s="9">
        <v>236071</v>
      </c>
      <c r="AC50" s="9">
        <v>241737</v>
      </c>
      <c r="AD50" s="9">
        <v>245843</v>
      </c>
      <c r="AE50" s="9">
        <v>257015</v>
      </c>
      <c r="AF50" s="9">
        <v>257580</v>
      </c>
      <c r="AG50" s="9">
        <v>257860</v>
      </c>
      <c r="AH50" s="9">
        <v>266859</v>
      </c>
      <c r="AI50" s="9">
        <v>276394</v>
      </c>
      <c r="AJ50" s="9">
        <v>252610</v>
      </c>
    </row>
    <row r="51" spans="1:36" ht="12.75">
      <c r="A51" s="44"/>
      <c r="B51" s="48"/>
      <c r="C51" s="50"/>
      <c r="D51" s="44"/>
      <c r="E51" s="7" t="s">
        <v>57</v>
      </c>
      <c r="F51" s="6" t="s">
        <v>68</v>
      </c>
      <c r="G51" s="8" t="s">
        <v>49</v>
      </c>
      <c r="H51" s="8" t="s">
        <v>49</v>
      </c>
      <c r="I51" s="8" t="s">
        <v>49</v>
      </c>
      <c r="J51" s="8" t="s">
        <v>49</v>
      </c>
      <c r="K51" s="8" t="s">
        <v>49</v>
      </c>
      <c r="L51" s="8" t="s">
        <v>49</v>
      </c>
      <c r="M51" s="8">
        <v>1837969.329</v>
      </c>
      <c r="N51" s="8">
        <v>1899920.646</v>
      </c>
      <c r="O51" s="8">
        <v>2011588.234</v>
      </c>
      <c r="P51" s="8">
        <v>2120738.753</v>
      </c>
      <c r="Q51" s="8">
        <v>2040084.92</v>
      </c>
      <c r="R51" s="8">
        <v>2071408.455</v>
      </c>
      <c r="S51" s="8">
        <v>2144696.037</v>
      </c>
      <c r="T51" s="8">
        <v>2281240.468</v>
      </c>
      <c r="U51" s="8">
        <v>2326985.343</v>
      </c>
      <c r="V51" s="8">
        <v>2484771.356</v>
      </c>
      <c r="W51" s="8">
        <v>2580810.496</v>
      </c>
      <c r="X51" s="8">
        <v>2541128.571</v>
      </c>
      <c r="Y51" s="8">
        <v>2393725.431</v>
      </c>
      <c r="Z51" s="8">
        <v>2499519.994</v>
      </c>
      <c r="AA51" s="8">
        <v>2527619.978</v>
      </c>
      <c r="AB51" s="8">
        <v>2561016.4</v>
      </c>
      <c r="AC51" s="8">
        <v>2622140.947</v>
      </c>
      <c r="AD51" s="8">
        <v>2684290.412</v>
      </c>
      <c r="AE51" s="8">
        <v>2733513.147</v>
      </c>
      <c r="AF51" s="8">
        <v>2727603.09</v>
      </c>
      <c r="AG51" s="8">
        <v>2813262.43</v>
      </c>
      <c r="AH51" s="8">
        <v>2901809.828</v>
      </c>
      <c r="AI51" s="8">
        <v>2978735.59</v>
      </c>
      <c r="AJ51" s="8">
        <v>2974325.263</v>
      </c>
    </row>
    <row r="52" spans="1:36" ht="12.75">
      <c r="A52" s="44"/>
      <c r="B52" s="37"/>
      <c r="C52" s="39"/>
      <c r="D52" s="45"/>
      <c r="E52" s="7" t="s">
        <v>59</v>
      </c>
      <c r="F52" s="6" t="s">
        <v>69</v>
      </c>
      <c r="G52" s="9" t="s">
        <v>49</v>
      </c>
      <c r="H52" s="9" t="s">
        <v>49</v>
      </c>
      <c r="I52" s="9" t="s">
        <v>49</v>
      </c>
      <c r="J52" s="9" t="s">
        <v>49</v>
      </c>
      <c r="K52" s="9">
        <v>1272165.974</v>
      </c>
      <c r="L52" s="9">
        <v>1277025.34</v>
      </c>
      <c r="M52" s="9">
        <v>1316822.219</v>
      </c>
      <c r="N52" s="9">
        <v>1355117.282</v>
      </c>
      <c r="O52" s="9">
        <v>1386295.073</v>
      </c>
      <c r="P52" s="9">
        <v>1459328.964</v>
      </c>
      <c r="Q52" s="9">
        <v>1480954.532</v>
      </c>
      <c r="R52" s="9">
        <v>1482799.845</v>
      </c>
      <c r="S52" s="9">
        <v>1492586.479</v>
      </c>
      <c r="T52" s="9">
        <v>1537703.393</v>
      </c>
      <c r="U52" s="9">
        <v>1558333.919</v>
      </c>
      <c r="V52" s="9">
        <v>1618182.387</v>
      </c>
      <c r="W52" s="9">
        <v>1675666.613</v>
      </c>
      <c r="X52" s="9">
        <v>1641671.905</v>
      </c>
      <c r="Y52" s="9">
        <v>1439283.384</v>
      </c>
      <c r="Z52" s="9">
        <v>1559416.469</v>
      </c>
      <c r="AA52" s="9">
        <v>1603646.857</v>
      </c>
      <c r="AB52" s="9">
        <v>1583482.952</v>
      </c>
      <c r="AC52" s="9">
        <v>1571530.644</v>
      </c>
      <c r="AD52" s="9">
        <v>1607387.778</v>
      </c>
      <c r="AE52" s="9">
        <v>1661069.487</v>
      </c>
      <c r="AF52" s="9">
        <v>1706336.197</v>
      </c>
      <c r="AG52" s="9">
        <v>1764656.215</v>
      </c>
      <c r="AH52" s="9">
        <v>1797741.916</v>
      </c>
      <c r="AI52" s="9">
        <v>1801356.602</v>
      </c>
      <c r="AJ52" s="9">
        <v>1679587.847</v>
      </c>
    </row>
    <row r="53" spans="1:36" ht="12.75">
      <c r="A53" s="44"/>
      <c r="B53" s="43" t="s">
        <v>70</v>
      </c>
      <c r="C53" s="43" t="s">
        <v>71</v>
      </c>
      <c r="D53" s="43" t="s">
        <v>39</v>
      </c>
      <c r="E53" s="7" t="s">
        <v>40</v>
      </c>
      <c r="F53" s="6" t="s">
        <v>41</v>
      </c>
      <c r="G53" s="8" t="s">
        <v>49</v>
      </c>
      <c r="H53" s="8" t="s">
        <v>49</v>
      </c>
      <c r="I53" s="8" t="s">
        <v>49</v>
      </c>
      <c r="J53" s="8" t="s">
        <v>49</v>
      </c>
      <c r="K53" s="8">
        <v>38595.9</v>
      </c>
      <c r="L53" s="8">
        <v>38931.8</v>
      </c>
      <c r="M53" s="8">
        <v>41233.4</v>
      </c>
      <c r="N53" s="8">
        <v>42242.7</v>
      </c>
      <c r="O53" s="8">
        <v>41936.4</v>
      </c>
      <c r="P53" s="8">
        <v>44958.1</v>
      </c>
      <c r="Q53" s="8">
        <v>45044.1</v>
      </c>
      <c r="R53" s="8">
        <v>45892.2</v>
      </c>
      <c r="S53" s="8">
        <v>45555.1</v>
      </c>
      <c r="T53" s="8">
        <v>47758.1</v>
      </c>
      <c r="U53" s="8">
        <v>49205.9</v>
      </c>
      <c r="V53" s="8">
        <v>48833</v>
      </c>
      <c r="W53" s="8">
        <v>51750.1</v>
      </c>
      <c r="X53" s="8">
        <v>49218.5</v>
      </c>
      <c r="Y53" s="8">
        <v>44757.5</v>
      </c>
      <c r="Z53" s="8">
        <v>48437.8</v>
      </c>
      <c r="AA53" s="8">
        <v>48609.1</v>
      </c>
      <c r="AB53" s="8">
        <v>48751.5</v>
      </c>
      <c r="AC53" s="8">
        <v>49356.1</v>
      </c>
      <c r="AD53" s="8">
        <v>50636.1</v>
      </c>
      <c r="AE53" s="8">
        <v>52893.3</v>
      </c>
      <c r="AF53" s="8">
        <v>53145.4</v>
      </c>
      <c r="AG53" s="8">
        <v>55315.8</v>
      </c>
      <c r="AH53" s="8">
        <v>55994.8</v>
      </c>
      <c r="AI53" s="8">
        <v>58796.8</v>
      </c>
      <c r="AJ53" s="8">
        <v>56560.9</v>
      </c>
    </row>
    <row r="54" spans="1:36" ht="12.75">
      <c r="A54" s="44"/>
      <c r="B54" s="44"/>
      <c r="C54" s="44"/>
      <c r="D54" s="44"/>
      <c r="E54" s="7" t="s">
        <v>42</v>
      </c>
      <c r="F54" s="6" t="s">
        <v>43</v>
      </c>
      <c r="G54" s="9">
        <v>130441.423</v>
      </c>
      <c r="H54" s="9">
        <v>136394.037</v>
      </c>
      <c r="I54" s="9">
        <v>132951.022</v>
      </c>
      <c r="J54" s="9">
        <v>143521.424</v>
      </c>
      <c r="K54" s="9">
        <v>152540.397</v>
      </c>
      <c r="L54" s="9">
        <v>154247.404</v>
      </c>
      <c r="M54" s="9">
        <v>167634.277</v>
      </c>
      <c r="N54" s="9">
        <v>172288.688</v>
      </c>
      <c r="O54" s="9">
        <v>176981.705</v>
      </c>
      <c r="P54" s="9">
        <v>187689.639</v>
      </c>
      <c r="Q54" s="9">
        <v>192514.941</v>
      </c>
      <c r="R54" s="9">
        <v>196497.188</v>
      </c>
      <c r="S54" s="9">
        <v>190189.663</v>
      </c>
      <c r="T54" s="9">
        <v>192002.23</v>
      </c>
      <c r="U54" s="9">
        <v>190875.565</v>
      </c>
      <c r="V54" s="9">
        <v>202983.45</v>
      </c>
      <c r="W54" s="9">
        <v>207818.955</v>
      </c>
      <c r="X54" s="9">
        <v>211182.51</v>
      </c>
      <c r="Y54" s="9">
        <v>191245.168</v>
      </c>
      <c r="Z54" s="9">
        <v>198004.505</v>
      </c>
      <c r="AA54" s="9">
        <v>203953.888</v>
      </c>
      <c r="AB54" s="9">
        <v>216675.399</v>
      </c>
      <c r="AC54" s="9">
        <v>227309.942</v>
      </c>
      <c r="AD54" s="9">
        <v>234970.143</v>
      </c>
      <c r="AE54" s="9">
        <v>252578.32</v>
      </c>
      <c r="AF54" s="9">
        <v>272627.829</v>
      </c>
      <c r="AG54" s="9">
        <v>285290.016</v>
      </c>
      <c r="AH54" s="9">
        <v>294923.508</v>
      </c>
      <c r="AI54" s="9">
        <v>317773.35</v>
      </c>
      <c r="AJ54" s="9">
        <v>325125.772</v>
      </c>
    </row>
    <row r="55" spans="1:36" ht="12.75">
      <c r="A55" s="44"/>
      <c r="B55" s="44"/>
      <c r="C55" s="44"/>
      <c r="D55" s="44"/>
      <c r="E55" s="7" t="s">
        <v>44</v>
      </c>
      <c r="F55" s="6" t="s">
        <v>41</v>
      </c>
      <c r="G55" s="8">
        <v>173773</v>
      </c>
      <c r="H55" s="8">
        <v>176354</v>
      </c>
      <c r="I55" s="8">
        <v>172055</v>
      </c>
      <c r="J55" s="8">
        <v>173380</v>
      </c>
      <c r="K55" s="8">
        <v>181315</v>
      </c>
      <c r="L55" s="8">
        <v>181285</v>
      </c>
      <c r="M55" s="8">
        <v>189704</v>
      </c>
      <c r="N55" s="8">
        <v>198280</v>
      </c>
      <c r="O55" s="8">
        <v>202352</v>
      </c>
      <c r="P55" s="8">
        <v>214063</v>
      </c>
      <c r="Q55" s="8">
        <v>215816</v>
      </c>
      <c r="R55" s="8">
        <v>215708</v>
      </c>
      <c r="S55" s="8">
        <v>213518</v>
      </c>
      <c r="T55" s="8">
        <v>216150</v>
      </c>
      <c r="U55" s="8">
        <v>216311</v>
      </c>
      <c r="V55" s="8">
        <v>216736</v>
      </c>
      <c r="W55" s="8">
        <v>225774</v>
      </c>
      <c r="X55" s="8">
        <v>221245</v>
      </c>
      <c r="Y55" s="8">
        <v>205065</v>
      </c>
      <c r="Z55" s="8">
        <v>206056</v>
      </c>
      <c r="AA55" s="8">
        <v>213988</v>
      </c>
      <c r="AB55" s="8">
        <v>216433</v>
      </c>
      <c r="AC55" s="8">
        <v>219221</v>
      </c>
      <c r="AD55" s="8">
        <v>221005</v>
      </c>
      <c r="AE55" s="8">
        <v>229377</v>
      </c>
      <c r="AF55" s="8">
        <v>229736</v>
      </c>
      <c r="AG55" s="8">
        <v>232855</v>
      </c>
      <c r="AH55" s="8">
        <v>235663</v>
      </c>
      <c r="AI55" s="8">
        <v>243954</v>
      </c>
      <c r="AJ55" s="8">
        <v>216272</v>
      </c>
    </row>
    <row r="56" spans="1:36" ht="12.75">
      <c r="A56" s="44"/>
      <c r="B56" s="44"/>
      <c r="C56" s="44"/>
      <c r="D56" s="44"/>
      <c r="E56" s="7" t="s">
        <v>45</v>
      </c>
      <c r="F56" s="6" t="s">
        <v>41</v>
      </c>
      <c r="G56" s="9">
        <v>394020</v>
      </c>
      <c r="H56" s="9">
        <v>397887</v>
      </c>
      <c r="I56" s="9">
        <v>373318</v>
      </c>
      <c r="J56" s="9">
        <v>380633</v>
      </c>
      <c r="K56" s="9">
        <v>389128</v>
      </c>
      <c r="L56" s="9">
        <v>385417</v>
      </c>
      <c r="M56" s="9">
        <v>396719</v>
      </c>
      <c r="N56" s="9">
        <v>411140</v>
      </c>
      <c r="O56" s="9">
        <v>411785</v>
      </c>
      <c r="P56" s="9">
        <v>433333</v>
      </c>
      <c r="Q56" s="9">
        <v>441920</v>
      </c>
      <c r="R56" s="9">
        <v>435006</v>
      </c>
      <c r="S56" s="9">
        <v>438766</v>
      </c>
      <c r="T56" s="9">
        <v>453270</v>
      </c>
      <c r="U56" s="9">
        <v>459258</v>
      </c>
      <c r="V56" s="9">
        <v>492752</v>
      </c>
      <c r="W56" s="9">
        <v>521260</v>
      </c>
      <c r="X56" s="9">
        <v>510560</v>
      </c>
      <c r="Y56" s="9">
        <v>432487</v>
      </c>
      <c r="Z56" s="9">
        <v>505064</v>
      </c>
      <c r="AA56" s="9">
        <v>544988</v>
      </c>
      <c r="AB56" s="9">
        <v>553357</v>
      </c>
      <c r="AC56" s="9">
        <v>560167</v>
      </c>
      <c r="AD56" s="9">
        <v>592055</v>
      </c>
      <c r="AE56" s="9">
        <v>615764</v>
      </c>
      <c r="AF56" s="9">
        <v>647696</v>
      </c>
      <c r="AG56" s="9">
        <v>666185</v>
      </c>
      <c r="AH56" s="9">
        <v>674858</v>
      </c>
      <c r="AI56" s="9">
        <v>675190</v>
      </c>
      <c r="AJ56" s="9">
        <v>611888</v>
      </c>
    </row>
    <row r="57" spans="1:36" ht="12.75">
      <c r="A57" s="44"/>
      <c r="B57" s="44"/>
      <c r="C57" s="44"/>
      <c r="D57" s="44"/>
      <c r="E57" s="7" t="s">
        <v>46</v>
      </c>
      <c r="F57" s="6" t="s">
        <v>41</v>
      </c>
      <c r="G57" s="8">
        <v>152476.557</v>
      </c>
      <c r="H57" s="8">
        <v>156096.732</v>
      </c>
      <c r="I57" s="8">
        <v>159239.213</v>
      </c>
      <c r="J57" s="8">
        <v>170968.338</v>
      </c>
      <c r="K57" s="8">
        <v>187743</v>
      </c>
      <c r="L57" s="8">
        <v>195024.6</v>
      </c>
      <c r="M57" s="8">
        <v>201600.1</v>
      </c>
      <c r="N57" s="8">
        <v>209056.7</v>
      </c>
      <c r="O57" s="8">
        <v>209543</v>
      </c>
      <c r="P57" s="8">
        <v>218174.1</v>
      </c>
      <c r="Q57" s="8">
        <v>223562.5</v>
      </c>
      <c r="R57" s="8">
        <v>226927.4</v>
      </c>
      <c r="S57" s="8">
        <v>224971.2</v>
      </c>
      <c r="T57" s="8">
        <v>230863.5</v>
      </c>
      <c r="U57" s="8">
        <v>232242.4</v>
      </c>
      <c r="V57" s="8">
        <v>242302.5</v>
      </c>
      <c r="W57" s="8">
        <v>257654.7</v>
      </c>
      <c r="X57" s="8">
        <v>253356.3</v>
      </c>
      <c r="Y57" s="8">
        <v>216301.3</v>
      </c>
      <c r="Z57" s="8">
        <v>229274.2</v>
      </c>
      <c r="AA57" s="8">
        <v>234354.9</v>
      </c>
      <c r="AB57" s="8">
        <v>224967.6</v>
      </c>
      <c r="AC57" s="8">
        <v>223850.2</v>
      </c>
      <c r="AD57" s="8">
        <v>227450.1</v>
      </c>
      <c r="AE57" s="8">
        <v>238294.5</v>
      </c>
      <c r="AF57" s="8">
        <v>250824.4</v>
      </c>
      <c r="AG57" s="8">
        <v>258993.2</v>
      </c>
      <c r="AH57" s="8">
        <v>265881.9</v>
      </c>
      <c r="AI57" s="8">
        <v>266943</v>
      </c>
      <c r="AJ57" s="8">
        <v>245490.8</v>
      </c>
    </row>
    <row r="58" spans="1:36" ht="12.75">
      <c r="A58" s="44"/>
      <c r="B58" s="44"/>
      <c r="C58" s="44"/>
      <c r="D58" s="44"/>
      <c r="E58" s="7" t="s">
        <v>47</v>
      </c>
      <c r="F58" s="6" t="s">
        <v>48</v>
      </c>
      <c r="G58" s="9" t="s">
        <v>49</v>
      </c>
      <c r="H58" s="9" t="s">
        <v>49</v>
      </c>
      <c r="I58" s="9" t="s">
        <v>49</v>
      </c>
      <c r="J58" s="9">
        <v>119908000</v>
      </c>
      <c r="K58" s="9">
        <v>122431900</v>
      </c>
      <c r="L58" s="9">
        <v>125113500</v>
      </c>
      <c r="M58" s="9">
        <v>126920500</v>
      </c>
      <c r="N58" s="9">
        <v>122518000</v>
      </c>
      <c r="O58" s="9">
        <v>118297500</v>
      </c>
      <c r="P58" s="9">
        <v>120213100</v>
      </c>
      <c r="Q58" s="9">
        <v>112283800</v>
      </c>
      <c r="R58" s="9">
        <v>108644200</v>
      </c>
      <c r="S58" s="9">
        <v>109599200</v>
      </c>
      <c r="T58" s="9">
        <v>111812600</v>
      </c>
      <c r="U58" s="9">
        <v>114082800</v>
      </c>
      <c r="V58" s="9">
        <v>114522600</v>
      </c>
      <c r="W58" s="9">
        <v>117970600</v>
      </c>
      <c r="X58" s="9">
        <v>112289400</v>
      </c>
      <c r="Y58" s="9">
        <v>94274300</v>
      </c>
      <c r="Z58" s="9">
        <v>104979500</v>
      </c>
      <c r="AA58" s="9">
        <v>97179400</v>
      </c>
      <c r="AB58" s="9">
        <v>98426900</v>
      </c>
      <c r="AC58" s="9">
        <v>98326900</v>
      </c>
      <c r="AD58" s="9">
        <v>101653800</v>
      </c>
      <c r="AE58" s="9">
        <v>110094700</v>
      </c>
      <c r="AF58" s="9">
        <v>110440900</v>
      </c>
      <c r="AG58" s="9">
        <v>113025700</v>
      </c>
      <c r="AH58" s="9">
        <v>115057300</v>
      </c>
      <c r="AI58" s="9">
        <v>113974800</v>
      </c>
      <c r="AJ58" s="9" t="s">
        <v>49</v>
      </c>
    </row>
    <row r="59" spans="1:36" ht="12.75">
      <c r="A59" s="44"/>
      <c r="B59" s="44"/>
      <c r="C59" s="44"/>
      <c r="D59" s="44"/>
      <c r="E59" s="7" t="s">
        <v>50</v>
      </c>
      <c r="F59" s="6" t="s">
        <v>51</v>
      </c>
      <c r="G59" s="8">
        <v>61078600</v>
      </c>
      <c r="H59" s="8">
        <v>67749900</v>
      </c>
      <c r="I59" s="8">
        <v>77665400</v>
      </c>
      <c r="J59" s="8">
        <v>94248700</v>
      </c>
      <c r="K59" s="8">
        <v>112749500</v>
      </c>
      <c r="L59" s="8">
        <v>121265000</v>
      </c>
      <c r="M59" s="8">
        <v>133666400</v>
      </c>
      <c r="N59" s="8">
        <v>136813200</v>
      </c>
      <c r="O59" s="8">
        <v>151848300</v>
      </c>
      <c r="P59" s="8">
        <v>172346700</v>
      </c>
      <c r="Q59" s="8">
        <v>175900300</v>
      </c>
      <c r="R59" s="8">
        <v>192149000</v>
      </c>
      <c r="S59" s="8">
        <v>202006000</v>
      </c>
      <c r="T59" s="8">
        <v>237269900</v>
      </c>
      <c r="U59" s="8">
        <v>246420100</v>
      </c>
      <c r="V59" s="8">
        <v>254471200</v>
      </c>
      <c r="W59" s="8">
        <v>277677600</v>
      </c>
      <c r="X59" s="8">
        <v>295735100</v>
      </c>
      <c r="Y59" s="8">
        <v>310677200</v>
      </c>
      <c r="Z59" s="8">
        <v>362908200</v>
      </c>
      <c r="AA59" s="8">
        <v>392191400</v>
      </c>
      <c r="AB59" s="8">
        <v>400810300</v>
      </c>
      <c r="AC59" s="8">
        <v>417015400</v>
      </c>
      <c r="AD59" s="8">
        <v>422654300</v>
      </c>
      <c r="AE59" s="8">
        <v>441133500</v>
      </c>
      <c r="AF59" s="8">
        <v>458830600</v>
      </c>
      <c r="AG59" s="8">
        <v>494644900</v>
      </c>
      <c r="AH59" s="8">
        <v>505650200</v>
      </c>
      <c r="AI59" s="8">
        <v>485401200</v>
      </c>
      <c r="AJ59" s="8">
        <v>479628500</v>
      </c>
    </row>
    <row r="60" spans="1:36" ht="12.75">
      <c r="A60" s="44"/>
      <c r="B60" s="44"/>
      <c r="C60" s="44"/>
      <c r="D60" s="44"/>
      <c r="E60" s="7" t="s">
        <v>52</v>
      </c>
      <c r="F60" s="6" t="s">
        <v>41</v>
      </c>
      <c r="G60" s="9">
        <v>44468.456</v>
      </c>
      <c r="H60" s="9">
        <v>45192.042</v>
      </c>
      <c r="I60" s="9">
        <v>45786.179</v>
      </c>
      <c r="J60" s="9">
        <v>47598.463</v>
      </c>
      <c r="K60" s="9">
        <v>50578</v>
      </c>
      <c r="L60" s="9">
        <v>50611</v>
      </c>
      <c r="M60" s="9">
        <v>52516</v>
      </c>
      <c r="N60" s="9">
        <v>55859</v>
      </c>
      <c r="O60" s="9">
        <v>57187</v>
      </c>
      <c r="P60" s="9">
        <v>60357</v>
      </c>
      <c r="Q60" s="9">
        <v>63238</v>
      </c>
      <c r="R60" s="9">
        <v>62854</v>
      </c>
      <c r="S60" s="9">
        <v>62445</v>
      </c>
      <c r="T60" s="9">
        <v>64925</v>
      </c>
      <c r="U60" s="9">
        <v>67769</v>
      </c>
      <c r="V60" s="9">
        <v>69730</v>
      </c>
      <c r="W60" s="9">
        <v>74330</v>
      </c>
      <c r="X60" s="9">
        <v>74158</v>
      </c>
      <c r="Y60" s="9">
        <v>65630</v>
      </c>
      <c r="Z60" s="9">
        <v>66918</v>
      </c>
      <c r="AA60" s="9">
        <v>70259</v>
      </c>
      <c r="AB60" s="9">
        <v>70097</v>
      </c>
      <c r="AC60" s="9">
        <v>67949</v>
      </c>
      <c r="AD60" s="9">
        <v>69578</v>
      </c>
      <c r="AE60" s="9">
        <v>74533</v>
      </c>
      <c r="AF60" s="9">
        <v>76862</v>
      </c>
      <c r="AG60" s="9">
        <v>81583</v>
      </c>
      <c r="AH60" s="9">
        <v>85581</v>
      </c>
      <c r="AI60" s="9">
        <v>87602</v>
      </c>
      <c r="AJ60" s="9">
        <v>86137</v>
      </c>
    </row>
    <row r="61" spans="1:36" ht="12.75">
      <c r="A61" s="44"/>
      <c r="B61" s="44"/>
      <c r="C61" s="44"/>
      <c r="D61" s="44"/>
      <c r="E61" s="7" t="s">
        <v>53</v>
      </c>
      <c r="F61" s="6" t="s">
        <v>54</v>
      </c>
      <c r="G61" s="8">
        <v>276838.155</v>
      </c>
      <c r="H61" s="8">
        <v>262758.062</v>
      </c>
      <c r="I61" s="8">
        <v>268948</v>
      </c>
      <c r="J61" s="8">
        <v>313319</v>
      </c>
      <c r="K61" s="8">
        <v>376760</v>
      </c>
      <c r="L61" s="8">
        <v>376296</v>
      </c>
      <c r="M61" s="8">
        <v>400157</v>
      </c>
      <c r="N61" s="8">
        <v>427603</v>
      </c>
      <c r="O61" s="8">
        <v>445757</v>
      </c>
      <c r="P61" s="8">
        <v>485453</v>
      </c>
      <c r="Q61" s="8">
        <v>481153</v>
      </c>
      <c r="R61" s="8">
        <v>485147</v>
      </c>
      <c r="S61" s="8">
        <v>488821</v>
      </c>
      <c r="T61" s="8">
        <v>492180</v>
      </c>
      <c r="U61" s="8">
        <v>502849</v>
      </c>
      <c r="V61" s="8">
        <v>535410</v>
      </c>
      <c r="W61" s="8">
        <v>570482</v>
      </c>
      <c r="X61" s="8">
        <v>538800</v>
      </c>
      <c r="Y61" s="8">
        <v>459355</v>
      </c>
      <c r="Z61" s="8">
        <v>526052</v>
      </c>
      <c r="AA61" s="8">
        <v>544164</v>
      </c>
      <c r="AB61" s="8">
        <v>521055</v>
      </c>
      <c r="AC61" s="8">
        <v>508605</v>
      </c>
      <c r="AD61" s="8">
        <v>521565</v>
      </c>
      <c r="AE61" s="8">
        <v>579644</v>
      </c>
      <c r="AF61" s="8">
        <v>582425</v>
      </c>
      <c r="AG61" s="8">
        <v>603368</v>
      </c>
      <c r="AH61" s="8">
        <v>629198</v>
      </c>
      <c r="AI61" s="8">
        <v>646574</v>
      </c>
      <c r="AJ61" s="8">
        <v>604327</v>
      </c>
    </row>
    <row r="62" spans="1:36" ht="12.75">
      <c r="A62" s="44"/>
      <c r="B62" s="44"/>
      <c r="C62" s="44"/>
      <c r="D62" s="44"/>
      <c r="E62" s="7" t="s">
        <v>55</v>
      </c>
      <c r="F62" s="6" t="s">
        <v>56</v>
      </c>
      <c r="G62" s="9">
        <v>105384.77</v>
      </c>
      <c r="H62" s="9">
        <v>107856.617</v>
      </c>
      <c r="I62" s="9">
        <v>110985.838</v>
      </c>
      <c r="J62" s="9">
        <v>122240.522</v>
      </c>
      <c r="K62" s="9">
        <v>132097</v>
      </c>
      <c r="L62" s="9">
        <v>139063</v>
      </c>
      <c r="M62" s="9">
        <v>143448</v>
      </c>
      <c r="N62" s="9">
        <v>144214</v>
      </c>
      <c r="O62" s="9">
        <v>144303</v>
      </c>
      <c r="P62" s="9">
        <v>146541</v>
      </c>
      <c r="Q62" s="9">
        <v>142187</v>
      </c>
      <c r="R62" s="9">
        <v>144569</v>
      </c>
      <c r="S62" s="9">
        <v>146241</v>
      </c>
      <c r="T62" s="9">
        <v>145245</v>
      </c>
      <c r="U62" s="9">
        <v>147199</v>
      </c>
      <c r="V62" s="9">
        <v>150559</v>
      </c>
      <c r="W62" s="9">
        <v>149750</v>
      </c>
      <c r="X62" s="9">
        <v>151985</v>
      </c>
      <c r="Y62" s="9">
        <v>141804</v>
      </c>
      <c r="Z62" s="9">
        <v>153118</v>
      </c>
      <c r="AA62" s="9">
        <v>155909</v>
      </c>
      <c r="AB62" s="9">
        <v>159998</v>
      </c>
      <c r="AC62" s="9">
        <v>170452</v>
      </c>
      <c r="AD62" s="9">
        <v>174971</v>
      </c>
      <c r="AE62" s="9">
        <v>178298</v>
      </c>
      <c r="AF62" s="9">
        <v>181400</v>
      </c>
      <c r="AG62" s="9">
        <v>187644</v>
      </c>
      <c r="AH62" s="9">
        <v>192367</v>
      </c>
      <c r="AI62" s="9">
        <v>200263</v>
      </c>
      <c r="AJ62" s="9">
        <v>186181</v>
      </c>
    </row>
    <row r="63" spans="1:36" ht="12.75">
      <c r="A63" s="44"/>
      <c r="B63" s="44"/>
      <c r="C63" s="44"/>
      <c r="D63" s="44"/>
      <c r="E63" s="7" t="s">
        <v>57</v>
      </c>
      <c r="F63" s="6" t="s">
        <v>58</v>
      </c>
      <c r="G63" s="8" t="s">
        <v>49</v>
      </c>
      <c r="H63" s="8" t="s">
        <v>49</v>
      </c>
      <c r="I63" s="8" t="s">
        <v>49</v>
      </c>
      <c r="J63" s="8" t="s">
        <v>49</v>
      </c>
      <c r="K63" s="8" t="s">
        <v>49</v>
      </c>
      <c r="L63" s="8" t="s">
        <v>49</v>
      </c>
      <c r="M63" s="8">
        <v>1379886.4</v>
      </c>
      <c r="N63" s="8">
        <v>1429598.421</v>
      </c>
      <c r="O63" s="8">
        <v>1488889.708</v>
      </c>
      <c r="P63" s="8">
        <v>1549438.477</v>
      </c>
      <c r="Q63" s="8">
        <v>1472931.546</v>
      </c>
      <c r="R63" s="8">
        <v>1470280.193</v>
      </c>
      <c r="S63" s="8">
        <v>1525598.451</v>
      </c>
      <c r="T63" s="8">
        <v>1609515.155</v>
      </c>
      <c r="U63" s="8">
        <v>1692920.894</v>
      </c>
      <c r="V63" s="8">
        <v>1794744.585</v>
      </c>
      <c r="W63" s="8">
        <v>1848323.547</v>
      </c>
      <c r="X63" s="8">
        <v>1804393.692</v>
      </c>
      <c r="Y63" s="8">
        <v>1693758.354</v>
      </c>
      <c r="Z63" s="8">
        <v>1791742.513</v>
      </c>
      <c r="AA63" s="8">
        <v>1863738.024</v>
      </c>
      <c r="AB63" s="8">
        <v>1927324.612</v>
      </c>
      <c r="AC63" s="8">
        <v>1987179.289</v>
      </c>
      <c r="AD63" s="8">
        <v>2045615.226</v>
      </c>
      <c r="AE63" s="8">
        <v>2123243.202</v>
      </c>
      <c r="AF63" s="8">
        <v>2098271.549</v>
      </c>
      <c r="AG63" s="8">
        <v>2192406.243</v>
      </c>
      <c r="AH63" s="8">
        <v>2328230.59</v>
      </c>
      <c r="AI63" s="8">
        <v>2366295.33</v>
      </c>
      <c r="AJ63" s="8">
        <v>2337545.619</v>
      </c>
    </row>
    <row r="64" spans="1:36" ht="12.75">
      <c r="A64" s="44"/>
      <c r="B64" s="44"/>
      <c r="C64" s="44"/>
      <c r="D64" s="45"/>
      <c r="E64" s="7" t="s">
        <v>59</v>
      </c>
      <c r="F64" s="6" t="s">
        <v>41</v>
      </c>
      <c r="G64" s="9" t="s">
        <v>49</v>
      </c>
      <c r="H64" s="9" t="s">
        <v>49</v>
      </c>
      <c r="I64" s="9" t="s">
        <v>49</v>
      </c>
      <c r="J64" s="9" t="s">
        <v>49</v>
      </c>
      <c r="K64" s="9">
        <v>1033410.159</v>
      </c>
      <c r="L64" s="9">
        <v>1052962.296</v>
      </c>
      <c r="M64" s="9">
        <v>1081760.694</v>
      </c>
      <c r="N64" s="9">
        <v>1127365.687</v>
      </c>
      <c r="O64" s="9">
        <v>1154198.844</v>
      </c>
      <c r="P64" s="9">
        <v>1223268.4</v>
      </c>
      <c r="Q64" s="9">
        <v>1259988.362</v>
      </c>
      <c r="R64" s="9">
        <v>1267306.473</v>
      </c>
      <c r="S64" s="9">
        <v>1268533.149</v>
      </c>
      <c r="T64" s="9">
        <v>1304512.112</v>
      </c>
      <c r="U64" s="9">
        <v>1327067.023</v>
      </c>
      <c r="V64" s="9">
        <v>1391018.533</v>
      </c>
      <c r="W64" s="9">
        <v>1471505</v>
      </c>
      <c r="X64" s="9">
        <v>1450110.463</v>
      </c>
      <c r="Y64" s="9">
        <v>1265383.379</v>
      </c>
      <c r="Z64" s="9">
        <v>1360040.38</v>
      </c>
      <c r="AA64" s="9">
        <v>1424837.758</v>
      </c>
      <c r="AB64" s="9">
        <v>1415201.471</v>
      </c>
      <c r="AC64" s="9">
        <v>1421378.921</v>
      </c>
      <c r="AD64" s="9">
        <v>1473016.975</v>
      </c>
      <c r="AE64" s="9">
        <v>1589046.516</v>
      </c>
      <c r="AF64" s="9">
        <v>1643525.008</v>
      </c>
      <c r="AG64" s="9">
        <v>1699451.497</v>
      </c>
      <c r="AH64" s="9">
        <v>1742326.621</v>
      </c>
      <c r="AI64" s="9">
        <v>1771676.843</v>
      </c>
      <c r="AJ64" s="9">
        <v>1649027.851</v>
      </c>
    </row>
    <row r="65" spans="1:36" ht="12.75">
      <c r="A65" s="44"/>
      <c r="B65" s="44"/>
      <c r="C65" s="44"/>
      <c r="D65" s="43" t="s">
        <v>60</v>
      </c>
      <c r="E65" s="7" t="s">
        <v>40</v>
      </c>
      <c r="F65" s="6" t="s">
        <v>61</v>
      </c>
      <c r="G65" s="8" t="s">
        <v>49</v>
      </c>
      <c r="H65" s="8" t="s">
        <v>49</v>
      </c>
      <c r="I65" s="8" t="s">
        <v>49</v>
      </c>
      <c r="J65" s="8" t="s">
        <v>49</v>
      </c>
      <c r="K65" s="8">
        <v>39523</v>
      </c>
      <c r="L65" s="8">
        <v>40649.1</v>
      </c>
      <c r="M65" s="8">
        <v>43200.3</v>
      </c>
      <c r="N65" s="8">
        <v>44500.5</v>
      </c>
      <c r="O65" s="8">
        <v>44827.2</v>
      </c>
      <c r="P65" s="8">
        <v>47364.3</v>
      </c>
      <c r="Q65" s="8">
        <v>47700.3</v>
      </c>
      <c r="R65" s="8">
        <v>47899.9</v>
      </c>
      <c r="S65" s="8">
        <v>47804.2</v>
      </c>
      <c r="T65" s="8">
        <v>50237.6</v>
      </c>
      <c r="U65" s="8">
        <v>51567.5</v>
      </c>
      <c r="V65" s="8">
        <v>50370.6</v>
      </c>
      <c r="W65" s="8">
        <v>53565.7</v>
      </c>
      <c r="X65" s="8">
        <v>51775.9</v>
      </c>
      <c r="Y65" s="8">
        <v>47264.1</v>
      </c>
      <c r="Z65" s="8">
        <v>50145.2</v>
      </c>
      <c r="AA65" s="8">
        <v>50210</v>
      </c>
      <c r="AB65" s="8">
        <v>49420.3</v>
      </c>
      <c r="AC65" s="8">
        <v>49932.2</v>
      </c>
      <c r="AD65" s="8">
        <v>51488.5</v>
      </c>
      <c r="AE65" s="8">
        <v>52893.3</v>
      </c>
      <c r="AF65" s="8">
        <v>52023.6</v>
      </c>
      <c r="AG65" s="8">
        <v>52822</v>
      </c>
      <c r="AH65" s="8">
        <v>52757.3</v>
      </c>
      <c r="AI65" s="8">
        <v>54661</v>
      </c>
      <c r="AJ65" s="8">
        <v>52645.4</v>
      </c>
    </row>
    <row r="66" spans="1:36" ht="12.75">
      <c r="A66" s="44"/>
      <c r="B66" s="44"/>
      <c r="C66" s="44"/>
      <c r="D66" s="44"/>
      <c r="E66" s="7" t="s">
        <v>42</v>
      </c>
      <c r="F66" s="6" t="s">
        <v>62</v>
      </c>
      <c r="G66" s="9">
        <v>165810.457</v>
      </c>
      <c r="H66" s="9">
        <v>165181.142</v>
      </c>
      <c r="I66" s="9">
        <v>160947.274</v>
      </c>
      <c r="J66" s="9">
        <v>178776.971</v>
      </c>
      <c r="K66" s="9">
        <v>189002.882</v>
      </c>
      <c r="L66" s="9">
        <v>182192.865</v>
      </c>
      <c r="M66" s="9">
        <v>198482.599</v>
      </c>
      <c r="N66" s="9">
        <v>202337.978</v>
      </c>
      <c r="O66" s="9">
        <v>205027.808</v>
      </c>
      <c r="P66" s="9">
        <v>212465.583</v>
      </c>
      <c r="Q66" s="9">
        <v>215866.068</v>
      </c>
      <c r="R66" s="9">
        <v>210624.83</v>
      </c>
      <c r="S66" s="9">
        <v>204456.456</v>
      </c>
      <c r="T66" s="9">
        <v>207966.831</v>
      </c>
      <c r="U66" s="9">
        <v>204350.293</v>
      </c>
      <c r="V66" s="9">
        <v>215308.582</v>
      </c>
      <c r="W66" s="9">
        <v>217901.797</v>
      </c>
      <c r="X66" s="9">
        <v>216551.454</v>
      </c>
      <c r="Y66" s="9">
        <v>190787.153</v>
      </c>
      <c r="Z66" s="9">
        <v>198004.505</v>
      </c>
      <c r="AA66" s="9">
        <v>210379.801</v>
      </c>
      <c r="AB66" s="9">
        <v>218966.947</v>
      </c>
      <c r="AC66" s="9">
        <v>225067.665</v>
      </c>
      <c r="AD66" s="9">
        <v>228090.402</v>
      </c>
      <c r="AE66" s="9">
        <v>226903.85</v>
      </c>
      <c r="AF66" s="9">
        <v>240526.011</v>
      </c>
      <c r="AG66" s="9">
        <v>263057.464</v>
      </c>
      <c r="AH66" s="9">
        <v>270934.562</v>
      </c>
      <c r="AI66" s="9">
        <v>290329</v>
      </c>
      <c r="AJ66" s="9">
        <v>289548.634</v>
      </c>
    </row>
    <row r="67" spans="1:36" ht="12.75">
      <c r="A67" s="44"/>
      <c r="B67" s="44"/>
      <c r="C67" s="44"/>
      <c r="D67" s="44"/>
      <c r="E67" s="7" t="s">
        <v>44</v>
      </c>
      <c r="F67" s="6" t="s">
        <v>63</v>
      </c>
      <c r="G67" s="8">
        <v>155405</v>
      </c>
      <c r="H67" s="8">
        <v>156589</v>
      </c>
      <c r="I67" s="8">
        <v>153252</v>
      </c>
      <c r="J67" s="8">
        <v>158311</v>
      </c>
      <c r="K67" s="8">
        <v>165022</v>
      </c>
      <c r="L67" s="8">
        <v>166929</v>
      </c>
      <c r="M67" s="8">
        <v>174058</v>
      </c>
      <c r="N67" s="8">
        <v>183242</v>
      </c>
      <c r="O67" s="8">
        <v>190140</v>
      </c>
      <c r="P67" s="8">
        <v>199921</v>
      </c>
      <c r="Q67" s="8">
        <v>202183</v>
      </c>
      <c r="R67" s="8">
        <v>201853</v>
      </c>
      <c r="S67" s="8">
        <v>206288</v>
      </c>
      <c r="T67" s="8">
        <v>211325</v>
      </c>
      <c r="U67" s="8">
        <v>214852</v>
      </c>
      <c r="V67" s="8">
        <v>220539</v>
      </c>
      <c r="W67" s="8">
        <v>224972</v>
      </c>
      <c r="X67" s="8">
        <v>217666</v>
      </c>
      <c r="Y67" s="8">
        <v>204958</v>
      </c>
      <c r="Z67" s="8">
        <v>209796</v>
      </c>
      <c r="AA67" s="8">
        <v>218275</v>
      </c>
      <c r="AB67" s="8">
        <v>217739</v>
      </c>
      <c r="AC67" s="8">
        <v>217489</v>
      </c>
      <c r="AD67" s="8">
        <v>221005</v>
      </c>
      <c r="AE67" s="8">
        <v>222480</v>
      </c>
      <c r="AF67" s="8">
        <v>224386</v>
      </c>
      <c r="AG67" s="8">
        <v>229410</v>
      </c>
      <c r="AH67" s="8">
        <v>233219</v>
      </c>
      <c r="AI67" s="8">
        <v>238032</v>
      </c>
      <c r="AJ67" s="8">
        <v>212009</v>
      </c>
    </row>
    <row r="68" spans="1:36" ht="12.75">
      <c r="A68" s="44"/>
      <c r="B68" s="44"/>
      <c r="C68" s="44"/>
      <c r="D68" s="44"/>
      <c r="E68" s="7" t="s">
        <v>45</v>
      </c>
      <c r="F68" s="6" t="s">
        <v>61</v>
      </c>
      <c r="G68" s="9">
        <v>477956.02</v>
      </c>
      <c r="H68" s="9">
        <v>463423.99</v>
      </c>
      <c r="I68" s="9">
        <v>428756.47</v>
      </c>
      <c r="J68" s="9">
        <v>441194.91</v>
      </c>
      <c r="K68" s="9">
        <v>439286.04</v>
      </c>
      <c r="L68" s="9">
        <v>427524.95</v>
      </c>
      <c r="M68" s="9">
        <v>444335.3</v>
      </c>
      <c r="N68" s="9">
        <v>449015.11</v>
      </c>
      <c r="O68" s="9">
        <v>453756.49</v>
      </c>
      <c r="P68" s="9">
        <v>486391.98</v>
      </c>
      <c r="Q68" s="9">
        <v>493165.39</v>
      </c>
      <c r="R68" s="9">
        <v>481157.99</v>
      </c>
      <c r="S68" s="9">
        <v>486084.1</v>
      </c>
      <c r="T68" s="9">
        <v>503818.1</v>
      </c>
      <c r="U68" s="9">
        <v>512377.22</v>
      </c>
      <c r="V68" s="9">
        <v>556465.93</v>
      </c>
      <c r="W68" s="9">
        <v>579988.11</v>
      </c>
      <c r="X68" s="9">
        <v>567857.56</v>
      </c>
      <c r="Y68" s="9">
        <v>458189.99</v>
      </c>
      <c r="Z68" s="9">
        <v>545690.06</v>
      </c>
      <c r="AA68" s="9">
        <v>591133.44</v>
      </c>
      <c r="AB68" s="9">
        <v>580542.3</v>
      </c>
      <c r="AC68" s="9">
        <v>580172.84</v>
      </c>
      <c r="AD68" s="9">
        <v>609175.33</v>
      </c>
      <c r="AE68" s="9">
        <v>615764</v>
      </c>
      <c r="AF68" s="9">
        <v>639840.37</v>
      </c>
      <c r="AG68" s="9">
        <v>662993.1</v>
      </c>
      <c r="AH68" s="9">
        <v>670813.3</v>
      </c>
      <c r="AI68" s="9">
        <v>659175.36</v>
      </c>
      <c r="AJ68" s="9">
        <v>593103.88</v>
      </c>
    </row>
    <row r="69" spans="1:36" ht="12.75">
      <c r="A69" s="44"/>
      <c r="B69" s="44"/>
      <c r="C69" s="44"/>
      <c r="D69" s="44"/>
      <c r="E69" s="7" t="s">
        <v>46</v>
      </c>
      <c r="F69" s="6" t="s">
        <v>61</v>
      </c>
      <c r="G69" s="8">
        <v>226755.192</v>
      </c>
      <c r="H69" s="8">
        <v>225972.588</v>
      </c>
      <c r="I69" s="8">
        <v>219901.372</v>
      </c>
      <c r="J69" s="8">
        <v>234967.704</v>
      </c>
      <c r="K69" s="8">
        <v>246702.4</v>
      </c>
      <c r="L69" s="8">
        <v>245759.8</v>
      </c>
      <c r="M69" s="8">
        <v>248409.7</v>
      </c>
      <c r="N69" s="8">
        <v>251625.4</v>
      </c>
      <c r="O69" s="8">
        <v>252212.5</v>
      </c>
      <c r="P69" s="8">
        <v>259549.1</v>
      </c>
      <c r="Q69" s="8">
        <v>258663.5</v>
      </c>
      <c r="R69" s="8">
        <v>258528.4</v>
      </c>
      <c r="S69" s="8">
        <v>253285.4</v>
      </c>
      <c r="T69" s="8">
        <v>257496.5</v>
      </c>
      <c r="U69" s="8">
        <v>259215.5</v>
      </c>
      <c r="V69" s="8">
        <v>270753.8</v>
      </c>
      <c r="W69" s="8">
        <v>279169.2</v>
      </c>
      <c r="X69" s="8">
        <v>270080.3</v>
      </c>
      <c r="Y69" s="8">
        <v>220176.2</v>
      </c>
      <c r="Z69" s="8">
        <v>240921.8</v>
      </c>
      <c r="AA69" s="8">
        <v>244805.1</v>
      </c>
      <c r="AB69" s="8">
        <v>235018.5</v>
      </c>
      <c r="AC69" s="8">
        <v>231874.7</v>
      </c>
      <c r="AD69" s="8">
        <v>232390.4</v>
      </c>
      <c r="AE69" s="8">
        <v>238294.5</v>
      </c>
      <c r="AF69" s="8">
        <v>245380.3</v>
      </c>
      <c r="AG69" s="8">
        <v>253908.2</v>
      </c>
      <c r="AH69" s="8">
        <v>258284.9</v>
      </c>
      <c r="AI69" s="8">
        <v>256877.8</v>
      </c>
      <c r="AJ69" s="8">
        <v>227371.7</v>
      </c>
    </row>
    <row r="70" spans="1:36" ht="12.75">
      <c r="A70" s="44"/>
      <c r="B70" s="44"/>
      <c r="C70" s="44"/>
      <c r="D70" s="44"/>
      <c r="E70" s="7" t="s">
        <v>47</v>
      </c>
      <c r="F70" s="6" t="s">
        <v>64</v>
      </c>
      <c r="G70" s="9" t="s">
        <v>49</v>
      </c>
      <c r="H70" s="9" t="s">
        <v>49</v>
      </c>
      <c r="I70" s="9" t="s">
        <v>49</v>
      </c>
      <c r="J70" s="9">
        <v>84669100</v>
      </c>
      <c r="K70" s="9">
        <v>88861100</v>
      </c>
      <c r="L70" s="9">
        <v>92443100</v>
      </c>
      <c r="M70" s="9">
        <v>94626000</v>
      </c>
      <c r="N70" s="9">
        <v>90780400</v>
      </c>
      <c r="O70" s="9">
        <v>89954300</v>
      </c>
      <c r="P70" s="9">
        <v>94615500</v>
      </c>
      <c r="Q70" s="9">
        <v>89721300</v>
      </c>
      <c r="R70" s="9">
        <v>88505700</v>
      </c>
      <c r="S70" s="9">
        <v>92356200</v>
      </c>
      <c r="T70" s="9">
        <v>97343900</v>
      </c>
      <c r="U70" s="9">
        <v>102124000</v>
      </c>
      <c r="V70" s="9">
        <v>106035100</v>
      </c>
      <c r="W70" s="9">
        <v>111516700</v>
      </c>
      <c r="X70" s="9">
        <v>111239100</v>
      </c>
      <c r="Y70" s="9">
        <v>91306700</v>
      </c>
      <c r="Z70" s="9">
        <v>106253000</v>
      </c>
      <c r="AA70" s="9">
        <v>103087700</v>
      </c>
      <c r="AB70" s="9">
        <v>105248000</v>
      </c>
      <c r="AC70" s="9">
        <v>104639300</v>
      </c>
      <c r="AD70" s="9">
        <v>107039300</v>
      </c>
      <c r="AE70" s="9">
        <v>110094700</v>
      </c>
      <c r="AF70" s="9">
        <v>110210000</v>
      </c>
      <c r="AG70" s="9">
        <v>114767500</v>
      </c>
      <c r="AH70" s="9">
        <v>118976000</v>
      </c>
      <c r="AI70" s="9">
        <v>117923200</v>
      </c>
      <c r="AJ70" s="9" t="s">
        <v>49</v>
      </c>
    </row>
    <row r="71" spans="1:36" ht="12.75">
      <c r="A71" s="44"/>
      <c r="B71" s="44"/>
      <c r="C71" s="44"/>
      <c r="D71" s="44"/>
      <c r="E71" s="7" t="s">
        <v>50</v>
      </c>
      <c r="F71" s="6" t="s">
        <v>65</v>
      </c>
      <c r="G71" s="8">
        <v>96142200</v>
      </c>
      <c r="H71" s="8">
        <v>101866800</v>
      </c>
      <c r="I71" s="8">
        <v>109195200</v>
      </c>
      <c r="J71" s="8">
        <v>121857500</v>
      </c>
      <c r="K71" s="8">
        <v>137668100</v>
      </c>
      <c r="L71" s="8">
        <v>149867600</v>
      </c>
      <c r="M71" s="8">
        <v>159257500</v>
      </c>
      <c r="N71" s="8">
        <v>148018100</v>
      </c>
      <c r="O71" s="8">
        <v>178584200</v>
      </c>
      <c r="P71" s="8">
        <v>207466400</v>
      </c>
      <c r="Q71" s="8">
        <v>213364800</v>
      </c>
      <c r="R71" s="8">
        <v>233592800</v>
      </c>
      <c r="S71" s="8">
        <v>245339700</v>
      </c>
      <c r="T71" s="8">
        <v>270702800</v>
      </c>
      <c r="U71" s="8">
        <v>285096000</v>
      </c>
      <c r="V71" s="8">
        <v>307505600</v>
      </c>
      <c r="W71" s="8">
        <v>332668500</v>
      </c>
      <c r="X71" s="8">
        <v>344459100</v>
      </c>
      <c r="Y71" s="8">
        <v>336416200</v>
      </c>
      <c r="Z71" s="8">
        <v>382243300</v>
      </c>
      <c r="AA71" s="8">
        <v>402281800</v>
      </c>
      <c r="AB71" s="8">
        <v>407959900</v>
      </c>
      <c r="AC71" s="8">
        <v>420493000</v>
      </c>
      <c r="AD71" s="8">
        <v>433853500</v>
      </c>
      <c r="AE71" s="8">
        <v>441133500</v>
      </c>
      <c r="AF71" s="8">
        <v>451294200</v>
      </c>
      <c r="AG71" s="8">
        <v>468070300</v>
      </c>
      <c r="AH71" s="8">
        <v>483530200</v>
      </c>
      <c r="AI71" s="8">
        <v>488934600</v>
      </c>
      <c r="AJ71" s="8">
        <v>484648800</v>
      </c>
    </row>
    <row r="72" spans="1:36" ht="12.75">
      <c r="A72" s="44"/>
      <c r="B72" s="44"/>
      <c r="C72" s="44"/>
      <c r="D72" s="44"/>
      <c r="E72" s="7" t="s">
        <v>52</v>
      </c>
      <c r="F72" s="6" t="s">
        <v>61</v>
      </c>
      <c r="G72" s="9">
        <v>48990.808</v>
      </c>
      <c r="H72" s="9">
        <v>49533.227</v>
      </c>
      <c r="I72" s="9">
        <v>49180.336</v>
      </c>
      <c r="J72" s="9">
        <v>51797.235</v>
      </c>
      <c r="K72" s="9">
        <v>53794.669</v>
      </c>
      <c r="L72" s="9">
        <v>54710.427</v>
      </c>
      <c r="M72" s="9">
        <v>56090.862</v>
      </c>
      <c r="N72" s="9">
        <v>58729</v>
      </c>
      <c r="O72" s="9">
        <v>61214.461</v>
      </c>
      <c r="P72" s="9">
        <v>64598.078</v>
      </c>
      <c r="Q72" s="9">
        <v>66239.867</v>
      </c>
      <c r="R72" s="9">
        <v>65871.157</v>
      </c>
      <c r="S72" s="9">
        <v>65225.588</v>
      </c>
      <c r="T72" s="9">
        <v>67730.367</v>
      </c>
      <c r="U72" s="9">
        <v>69910.675</v>
      </c>
      <c r="V72" s="9">
        <v>71593.219</v>
      </c>
      <c r="W72" s="9">
        <v>75581.001</v>
      </c>
      <c r="X72" s="9">
        <v>75121.394</v>
      </c>
      <c r="Y72" s="9">
        <v>67550.298</v>
      </c>
      <c r="Z72" s="9">
        <v>70468.249</v>
      </c>
      <c r="AA72" s="9">
        <v>73656.895</v>
      </c>
      <c r="AB72" s="9">
        <v>72966.025</v>
      </c>
      <c r="AC72" s="9">
        <v>72284.216</v>
      </c>
      <c r="AD72" s="9">
        <v>74004.382</v>
      </c>
      <c r="AE72" s="9">
        <v>74533</v>
      </c>
      <c r="AF72" s="9">
        <v>76137</v>
      </c>
      <c r="AG72" s="9">
        <v>80768.894</v>
      </c>
      <c r="AH72" s="9">
        <v>83976.562</v>
      </c>
      <c r="AI72" s="9">
        <v>84314.113</v>
      </c>
      <c r="AJ72" s="9">
        <v>82163.96</v>
      </c>
    </row>
    <row r="73" spans="1:36" ht="12.75">
      <c r="A73" s="44"/>
      <c r="B73" s="44"/>
      <c r="C73" s="44"/>
      <c r="D73" s="44"/>
      <c r="E73" s="7" t="s">
        <v>53</v>
      </c>
      <c r="F73" s="6" t="s">
        <v>66</v>
      </c>
      <c r="G73" s="8">
        <v>277504.911</v>
      </c>
      <c r="H73" s="8">
        <v>264276.041</v>
      </c>
      <c r="I73" s="8">
        <v>264905</v>
      </c>
      <c r="J73" s="8">
        <v>306539</v>
      </c>
      <c r="K73" s="8">
        <v>347110</v>
      </c>
      <c r="L73" s="8">
        <v>359677</v>
      </c>
      <c r="M73" s="8">
        <v>389861</v>
      </c>
      <c r="N73" s="8">
        <v>424829</v>
      </c>
      <c r="O73" s="8">
        <v>458365</v>
      </c>
      <c r="P73" s="8">
        <v>501592</v>
      </c>
      <c r="Q73" s="8">
        <v>497235</v>
      </c>
      <c r="R73" s="8">
        <v>520170</v>
      </c>
      <c r="S73" s="8">
        <v>538082</v>
      </c>
      <c r="T73" s="8">
        <v>568670</v>
      </c>
      <c r="U73" s="8">
        <v>585072</v>
      </c>
      <c r="V73" s="8">
        <v>628446</v>
      </c>
      <c r="W73" s="8">
        <v>654201</v>
      </c>
      <c r="X73" s="8">
        <v>626990</v>
      </c>
      <c r="Y73" s="8">
        <v>481528</v>
      </c>
      <c r="Z73" s="8">
        <v>585509</v>
      </c>
      <c r="AA73" s="8">
        <v>619629</v>
      </c>
      <c r="AB73" s="8">
        <v>575296</v>
      </c>
      <c r="AC73" s="8">
        <v>555391</v>
      </c>
      <c r="AD73" s="8">
        <v>549084</v>
      </c>
      <c r="AE73" s="8">
        <v>579644</v>
      </c>
      <c r="AF73" s="8">
        <v>582323</v>
      </c>
      <c r="AG73" s="8">
        <v>604222</v>
      </c>
      <c r="AH73" s="8">
        <v>618536</v>
      </c>
      <c r="AI73" s="8">
        <v>607208</v>
      </c>
      <c r="AJ73" s="8">
        <v>568399</v>
      </c>
    </row>
    <row r="74" spans="1:36" ht="12.75">
      <c r="A74" s="44"/>
      <c r="B74" s="44"/>
      <c r="C74" s="44"/>
      <c r="D74" s="44"/>
      <c r="E74" s="7" t="s">
        <v>55</v>
      </c>
      <c r="F74" s="6" t="s">
        <v>67</v>
      </c>
      <c r="G74" s="9">
        <v>121397.603</v>
      </c>
      <c r="H74" s="9">
        <v>121258.582</v>
      </c>
      <c r="I74" s="9">
        <v>122946.044</v>
      </c>
      <c r="J74" s="9">
        <v>128957.8</v>
      </c>
      <c r="K74" s="9">
        <v>130948</v>
      </c>
      <c r="L74" s="9">
        <v>131948</v>
      </c>
      <c r="M74" s="9">
        <v>134524</v>
      </c>
      <c r="N74" s="9">
        <v>138925</v>
      </c>
      <c r="O74" s="9">
        <v>145766</v>
      </c>
      <c r="P74" s="9">
        <v>152074</v>
      </c>
      <c r="Q74" s="9">
        <v>155331</v>
      </c>
      <c r="R74" s="9">
        <v>161715</v>
      </c>
      <c r="S74" s="9">
        <v>166114</v>
      </c>
      <c r="T74" s="9">
        <v>168889</v>
      </c>
      <c r="U74" s="9">
        <v>171895</v>
      </c>
      <c r="V74" s="9">
        <v>182193</v>
      </c>
      <c r="W74" s="9">
        <v>182807</v>
      </c>
      <c r="X74" s="9">
        <v>182303</v>
      </c>
      <c r="Y74" s="9">
        <v>168217</v>
      </c>
      <c r="Z74" s="9">
        <v>169477</v>
      </c>
      <c r="AA74" s="9">
        <v>167188</v>
      </c>
      <c r="AB74" s="9">
        <v>170864</v>
      </c>
      <c r="AC74" s="9">
        <v>177400</v>
      </c>
      <c r="AD74" s="9">
        <v>183736</v>
      </c>
      <c r="AE74" s="9">
        <v>185559</v>
      </c>
      <c r="AF74" s="9">
        <v>184333</v>
      </c>
      <c r="AG74" s="9">
        <v>186865</v>
      </c>
      <c r="AH74" s="9">
        <v>194243</v>
      </c>
      <c r="AI74" s="9">
        <v>200263</v>
      </c>
      <c r="AJ74" s="9">
        <v>181859</v>
      </c>
    </row>
    <row r="75" spans="1:36" ht="12.75">
      <c r="A75" s="44"/>
      <c r="B75" s="44"/>
      <c r="C75" s="44"/>
      <c r="D75" s="44"/>
      <c r="E75" s="7" t="s">
        <v>57</v>
      </c>
      <c r="F75" s="6" t="s">
        <v>68</v>
      </c>
      <c r="G75" s="8" t="s">
        <v>49</v>
      </c>
      <c r="H75" s="8" t="s">
        <v>49</v>
      </c>
      <c r="I75" s="8" t="s">
        <v>49</v>
      </c>
      <c r="J75" s="8" t="s">
        <v>49</v>
      </c>
      <c r="K75" s="8" t="s">
        <v>49</v>
      </c>
      <c r="L75" s="8" t="s">
        <v>49</v>
      </c>
      <c r="M75" s="8">
        <v>1412375.838</v>
      </c>
      <c r="N75" s="8">
        <v>1472551.226</v>
      </c>
      <c r="O75" s="8">
        <v>1552835.828</v>
      </c>
      <c r="P75" s="8">
        <v>1663923.985</v>
      </c>
      <c r="Q75" s="8">
        <v>1597059.471</v>
      </c>
      <c r="R75" s="8">
        <v>1615708.08</v>
      </c>
      <c r="S75" s="8">
        <v>1705199.205</v>
      </c>
      <c r="T75" s="8">
        <v>1825300.499</v>
      </c>
      <c r="U75" s="8">
        <v>1878586.619</v>
      </c>
      <c r="V75" s="8">
        <v>1987085.607</v>
      </c>
      <c r="W75" s="8">
        <v>2054923.806</v>
      </c>
      <c r="X75" s="8">
        <v>2013887.96</v>
      </c>
      <c r="Y75" s="8">
        <v>1821125.334</v>
      </c>
      <c r="Z75" s="8">
        <v>1926618.079</v>
      </c>
      <c r="AA75" s="8">
        <v>1935642.01</v>
      </c>
      <c r="AB75" s="8">
        <v>1927325.6</v>
      </c>
      <c r="AC75" s="8">
        <v>1981480.558</v>
      </c>
      <c r="AD75" s="8">
        <v>2016591.998</v>
      </c>
      <c r="AE75" s="8">
        <v>2037064.821</v>
      </c>
      <c r="AF75" s="8">
        <v>2031033.641</v>
      </c>
      <c r="AG75" s="8">
        <v>2099235.141</v>
      </c>
      <c r="AH75" s="8">
        <v>2184722.825</v>
      </c>
      <c r="AI75" s="8">
        <v>2222708.1</v>
      </c>
      <c r="AJ75" s="8">
        <v>2221856.993</v>
      </c>
    </row>
    <row r="76" spans="1:36" ht="12.75">
      <c r="A76" s="45"/>
      <c r="B76" s="45"/>
      <c r="C76" s="45"/>
      <c r="D76" s="45"/>
      <c r="E76" s="7" t="s">
        <v>59</v>
      </c>
      <c r="F76" s="6" t="s">
        <v>69</v>
      </c>
      <c r="G76" s="9" t="s">
        <v>49</v>
      </c>
      <c r="H76" s="9" t="s">
        <v>49</v>
      </c>
      <c r="I76" s="9" t="s">
        <v>49</v>
      </c>
      <c r="J76" s="9" t="s">
        <v>49</v>
      </c>
      <c r="K76" s="9">
        <v>1072231.659</v>
      </c>
      <c r="L76" s="9">
        <v>1070197.345</v>
      </c>
      <c r="M76" s="9">
        <v>1112847.426</v>
      </c>
      <c r="N76" s="9">
        <v>1146483.769</v>
      </c>
      <c r="O76" s="9">
        <v>1174929.609</v>
      </c>
      <c r="P76" s="9">
        <v>1244721.208</v>
      </c>
      <c r="Q76" s="9">
        <v>1265044.14</v>
      </c>
      <c r="R76" s="9">
        <v>1259375.901</v>
      </c>
      <c r="S76" s="9">
        <v>1268148.714</v>
      </c>
      <c r="T76" s="9">
        <v>1302833.711</v>
      </c>
      <c r="U76" s="9">
        <v>1327067.023</v>
      </c>
      <c r="V76" s="9">
        <v>1396546.825</v>
      </c>
      <c r="W76" s="9">
        <v>1450766.468</v>
      </c>
      <c r="X76" s="9">
        <v>1413112.282</v>
      </c>
      <c r="Y76" s="9">
        <v>1205576.16</v>
      </c>
      <c r="Z76" s="9">
        <v>1323518.216</v>
      </c>
      <c r="AA76" s="9">
        <v>1382519.641</v>
      </c>
      <c r="AB76" s="9">
        <v>1350902.163</v>
      </c>
      <c r="AC76" s="9">
        <v>1344301.818</v>
      </c>
      <c r="AD76" s="9">
        <v>1388675.832</v>
      </c>
      <c r="AE76" s="9">
        <v>1446513.534</v>
      </c>
      <c r="AF76" s="9">
        <v>1483154.864</v>
      </c>
      <c r="AG76" s="9">
        <v>1539244.867</v>
      </c>
      <c r="AH76" s="9">
        <v>1570370.142</v>
      </c>
      <c r="AI76" s="9">
        <v>1572878.134</v>
      </c>
      <c r="AJ76" s="9">
        <v>1458934.709</v>
      </c>
    </row>
    <row r="77" ht="12.75">
      <c r="A77" s="10" t="s">
        <v>72</v>
      </c>
    </row>
    <row r="78" ht="22.5">
      <c r="A78" s="2" t="s">
        <v>1</v>
      </c>
    </row>
    <row r="79" spans="1:37" ht="12.75">
      <c r="A79" s="46" t="s">
        <v>2</v>
      </c>
      <c r="B79" s="47"/>
      <c r="C79" s="47"/>
      <c r="D79" s="47"/>
      <c r="E79" s="47"/>
      <c r="F79" s="47"/>
      <c r="G79" s="3" t="s">
        <v>3</v>
      </c>
      <c r="H79" s="3" t="s">
        <v>4</v>
      </c>
      <c r="I79" s="3" t="s">
        <v>5</v>
      </c>
      <c r="J79" s="3" t="s">
        <v>6</v>
      </c>
      <c r="K79" s="3" t="s">
        <v>7</v>
      </c>
      <c r="L79" s="3" t="s">
        <v>8</v>
      </c>
      <c r="M79" s="3" t="s">
        <v>9</v>
      </c>
      <c r="N79" s="3" t="s">
        <v>10</v>
      </c>
      <c r="O79" s="3" t="s">
        <v>11</v>
      </c>
      <c r="P79" s="3" t="s">
        <v>12</v>
      </c>
      <c r="Q79" s="3" t="s">
        <v>13</v>
      </c>
      <c r="R79" s="3" t="s">
        <v>14</v>
      </c>
      <c r="S79" s="3" t="s">
        <v>15</v>
      </c>
      <c r="T79" s="3" t="s">
        <v>16</v>
      </c>
      <c r="U79" s="3" t="s">
        <v>17</v>
      </c>
      <c r="V79" s="3" t="s">
        <v>18</v>
      </c>
      <c r="W79" s="3" t="s">
        <v>19</v>
      </c>
      <c r="X79" s="3" t="s">
        <v>20</v>
      </c>
      <c r="Y79" s="3" t="s">
        <v>21</v>
      </c>
      <c r="Z79" s="3" t="s">
        <v>22</v>
      </c>
      <c r="AA79" s="3" t="s">
        <v>23</v>
      </c>
      <c r="AB79" s="3" t="s">
        <v>24</v>
      </c>
      <c r="AC79" s="3" t="s">
        <v>25</v>
      </c>
      <c r="AD79" s="3" t="s">
        <v>26</v>
      </c>
      <c r="AE79" s="3" t="s">
        <v>27</v>
      </c>
      <c r="AF79" s="3" t="s">
        <v>28</v>
      </c>
      <c r="AG79" s="3" t="s">
        <v>29</v>
      </c>
      <c r="AH79" s="3" t="s">
        <v>30</v>
      </c>
      <c r="AI79" s="3" t="s">
        <v>31</v>
      </c>
      <c r="AJ79" s="3" t="s">
        <v>32</v>
      </c>
      <c r="AK79" s="3" t="s">
        <v>79</v>
      </c>
    </row>
    <row r="80" spans="1:37" ht="12.75">
      <c r="A80" s="31" t="s">
        <v>33</v>
      </c>
      <c r="B80" s="32"/>
      <c r="C80" s="33"/>
      <c r="D80" s="4" t="s">
        <v>34</v>
      </c>
      <c r="E80" s="4" t="s">
        <v>35</v>
      </c>
      <c r="F80" s="4" t="s">
        <v>36</v>
      </c>
      <c r="G80" s="5" t="s">
        <v>37</v>
      </c>
      <c r="H80" s="5" t="s">
        <v>37</v>
      </c>
      <c r="I80" s="5" t="s">
        <v>37</v>
      </c>
      <c r="J80" s="5" t="s">
        <v>37</v>
      </c>
      <c r="K80" s="5" t="s">
        <v>37</v>
      </c>
      <c r="L80" s="5" t="s">
        <v>37</v>
      </c>
      <c r="M80" s="5" t="s">
        <v>37</v>
      </c>
      <c r="N80" s="5" t="s">
        <v>37</v>
      </c>
      <c r="O80" s="5" t="s">
        <v>37</v>
      </c>
      <c r="P80" s="5" t="s">
        <v>37</v>
      </c>
      <c r="Q80" s="5" t="s">
        <v>37</v>
      </c>
      <c r="R80" s="5" t="s">
        <v>37</v>
      </c>
      <c r="S80" s="5" t="s">
        <v>37</v>
      </c>
      <c r="T80" s="5" t="s">
        <v>37</v>
      </c>
      <c r="U80" s="5" t="s">
        <v>37</v>
      </c>
      <c r="V80" s="5" t="s">
        <v>37</v>
      </c>
      <c r="W80" s="5" t="s">
        <v>37</v>
      </c>
      <c r="X80" s="5" t="s">
        <v>37</v>
      </c>
      <c r="Y80" s="5" t="s">
        <v>37</v>
      </c>
      <c r="Z80" s="5" t="s">
        <v>37</v>
      </c>
      <c r="AA80" s="5" t="s">
        <v>37</v>
      </c>
      <c r="AB80" s="5" t="s">
        <v>37</v>
      </c>
      <c r="AC80" s="5" t="s">
        <v>37</v>
      </c>
      <c r="AD80" s="5" t="s">
        <v>37</v>
      </c>
      <c r="AE80" s="5" t="s">
        <v>37</v>
      </c>
      <c r="AF80" s="5" t="s">
        <v>37</v>
      </c>
      <c r="AG80" s="5" t="s">
        <v>37</v>
      </c>
      <c r="AH80" s="5" t="s">
        <v>37</v>
      </c>
      <c r="AI80" s="5" t="s">
        <v>37</v>
      </c>
      <c r="AJ80" s="5" t="s">
        <v>37</v>
      </c>
      <c r="AK80" s="5" t="s">
        <v>37</v>
      </c>
    </row>
    <row r="81" spans="1:37" ht="13.5" customHeight="1">
      <c r="A81" s="34" t="s">
        <v>38</v>
      </c>
      <c r="B81" s="35"/>
      <c r="C81" s="36"/>
      <c r="D81" s="6" t="s">
        <v>39</v>
      </c>
      <c r="E81" s="40" t="s">
        <v>80</v>
      </c>
      <c r="F81" s="6" t="s">
        <v>41</v>
      </c>
      <c r="G81" s="8">
        <v>338787.958</v>
      </c>
      <c r="H81" s="8">
        <v>361331.012</v>
      </c>
      <c r="I81" s="8">
        <v>376602.373</v>
      </c>
      <c r="J81" s="8">
        <v>396191.113</v>
      </c>
      <c r="K81" s="8">
        <v>426438</v>
      </c>
      <c r="L81" s="8">
        <v>451897</v>
      </c>
      <c r="M81" s="8">
        <v>477499</v>
      </c>
      <c r="N81" s="8">
        <v>507777</v>
      </c>
      <c r="O81" s="8">
        <v>541434</v>
      </c>
      <c r="P81" s="8">
        <v>588988</v>
      </c>
      <c r="Q81" s="8">
        <v>639118</v>
      </c>
      <c r="R81" s="8">
        <v>683263</v>
      </c>
      <c r="S81" s="8">
        <v>727883</v>
      </c>
      <c r="T81" s="8">
        <v>775375</v>
      </c>
      <c r="U81" s="8">
        <v>832410</v>
      </c>
      <c r="V81" s="8">
        <v>897257</v>
      </c>
      <c r="W81" s="8">
        <v>969173</v>
      </c>
      <c r="X81" s="8">
        <v>1022552</v>
      </c>
      <c r="Y81" s="8">
        <v>1002045</v>
      </c>
      <c r="Z81" s="8">
        <v>985479</v>
      </c>
      <c r="AA81" s="8">
        <v>980239</v>
      </c>
      <c r="AB81" s="8">
        <v>948339</v>
      </c>
      <c r="AC81" s="8">
        <v>932448</v>
      </c>
      <c r="AD81" s="8">
        <v>939949</v>
      </c>
      <c r="AE81" s="8">
        <v>978469</v>
      </c>
      <c r="AF81" s="8">
        <v>1010688</v>
      </c>
      <c r="AG81" s="8">
        <v>1053180</v>
      </c>
      <c r="AH81" s="8">
        <v>1088820</v>
      </c>
      <c r="AI81" s="8">
        <v>1128481</v>
      </c>
      <c r="AJ81" s="8">
        <v>1024121</v>
      </c>
      <c r="AK81" s="8">
        <v>1088952</v>
      </c>
    </row>
    <row r="82" spans="1:37" ht="21">
      <c r="A82" s="37"/>
      <c r="B82" s="38"/>
      <c r="C82" s="39"/>
      <c r="D82" s="6" t="s">
        <v>60</v>
      </c>
      <c r="E82" s="41"/>
      <c r="F82" s="6" t="s">
        <v>61</v>
      </c>
      <c r="G82" s="9">
        <v>637593.037</v>
      </c>
      <c r="H82" s="9">
        <v>637952.679</v>
      </c>
      <c r="I82" s="9">
        <v>628586.478</v>
      </c>
      <c r="J82" s="9">
        <v>638068.943</v>
      </c>
      <c r="K82" s="9">
        <v>654721</v>
      </c>
      <c r="L82" s="9">
        <v>671814</v>
      </c>
      <c r="M82" s="9">
        <v>695190</v>
      </c>
      <c r="N82" s="9">
        <v>722385</v>
      </c>
      <c r="O82" s="9">
        <v>754171</v>
      </c>
      <c r="P82" s="9">
        <v>794532</v>
      </c>
      <c r="Q82" s="9">
        <v>826167</v>
      </c>
      <c r="R82" s="9">
        <v>847927</v>
      </c>
      <c r="S82" s="9">
        <v>870830</v>
      </c>
      <c r="T82" s="9">
        <v>895236</v>
      </c>
      <c r="U82" s="9">
        <v>926222</v>
      </c>
      <c r="V82" s="9">
        <v>965476</v>
      </c>
      <c r="W82" s="9">
        <v>1004641</v>
      </c>
      <c r="X82" s="9">
        <v>1017482</v>
      </c>
      <c r="Y82" s="9">
        <v>984469</v>
      </c>
      <c r="Z82" s="9">
        <v>983428</v>
      </c>
      <c r="AA82" s="9">
        <v>979150</v>
      </c>
      <c r="AB82" s="9">
        <v>950873</v>
      </c>
      <c r="AC82" s="9">
        <v>938606</v>
      </c>
      <c r="AD82" s="9">
        <v>947460</v>
      </c>
      <c r="AE82" s="9">
        <v>978469</v>
      </c>
      <c r="AF82" s="9">
        <v>1006020</v>
      </c>
      <c r="AG82" s="9">
        <v>1037069</v>
      </c>
      <c r="AH82" s="9">
        <v>1061024</v>
      </c>
      <c r="AI82" s="9">
        <v>1084236</v>
      </c>
      <c r="AJ82" s="9">
        <v>967039</v>
      </c>
      <c r="AK82" s="9">
        <v>1013661</v>
      </c>
    </row>
    <row r="83" spans="1:37" ht="13.5" customHeight="1">
      <c r="A83" s="43" t="s">
        <v>38</v>
      </c>
      <c r="B83" s="34" t="s">
        <v>70</v>
      </c>
      <c r="C83" s="36"/>
      <c r="D83" s="6" t="s">
        <v>39</v>
      </c>
      <c r="E83" s="41"/>
      <c r="F83" s="6" t="s">
        <v>41</v>
      </c>
      <c r="G83" s="8" t="s">
        <v>49</v>
      </c>
      <c r="H83" s="8" t="s">
        <v>49</v>
      </c>
      <c r="I83" s="8" t="s">
        <v>49</v>
      </c>
      <c r="J83" s="8" t="s">
        <v>49</v>
      </c>
      <c r="K83" s="8">
        <v>90993</v>
      </c>
      <c r="L83" s="8">
        <v>96756</v>
      </c>
      <c r="M83" s="8">
        <v>103278</v>
      </c>
      <c r="N83" s="8">
        <v>108282</v>
      </c>
      <c r="O83" s="8">
        <v>113776</v>
      </c>
      <c r="P83" s="8">
        <v>121653</v>
      </c>
      <c r="Q83" s="8">
        <v>128678</v>
      </c>
      <c r="R83" s="8">
        <v>133551</v>
      </c>
      <c r="S83" s="8">
        <v>139041</v>
      </c>
      <c r="T83" s="8">
        <v>144449</v>
      </c>
      <c r="U83" s="8">
        <v>152945</v>
      </c>
      <c r="V83" s="8">
        <v>161541</v>
      </c>
      <c r="W83" s="8">
        <v>169818</v>
      </c>
      <c r="X83" s="8">
        <v>176154</v>
      </c>
      <c r="Y83" s="8">
        <v>158683</v>
      </c>
      <c r="Z83" s="8">
        <v>160877</v>
      </c>
      <c r="AA83" s="8">
        <v>161334</v>
      </c>
      <c r="AB83" s="8">
        <v>154185</v>
      </c>
      <c r="AC83" s="8">
        <v>153124</v>
      </c>
      <c r="AD83" s="8">
        <v>153973</v>
      </c>
      <c r="AE83" s="8">
        <v>160015</v>
      </c>
      <c r="AF83" s="8">
        <v>163489</v>
      </c>
      <c r="AG83" s="8">
        <v>171001</v>
      </c>
      <c r="AH83" s="8">
        <v>174727</v>
      </c>
      <c r="AI83" s="8">
        <v>179996</v>
      </c>
      <c r="AJ83" s="8">
        <v>164803</v>
      </c>
      <c r="AK83" s="8">
        <v>185118</v>
      </c>
    </row>
    <row r="84" spans="1:37" ht="21">
      <c r="A84" s="44"/>
      <c r="B84" s="37"/>
      <c r="C84" s="39"/>
      <c r="D84" s="6" t="s">
        <v>60</v>
      </c>
      <c r="E84" s="41"/>
      <c r="F84" s="6" t="s">
        <v>61</v>
      </c>
      <c r="G84" s="9" t="s">
        <v>49</v>
      </c>
      <c r="H84" s="9" t="s">
        <v>49</v>
      </c>
      <c r="I84" s="9" t="s">
        <v>49</v>
      </c>
      <c r="J84" s="9" t="s">
        <v>49</v>
      </c>
      <c r="K84" s="9">
        <v>129739</v>
      </c>
      <c r="L84" s="9">
        <v>133504</v>
      </c>
      <c r="M84" s="9">
        <v>140685</v>
      </c>
      <c r="N84" s="9">
        <v>147279</v>
      </c>
      <c r="O84" s="9">
        <v>154632</v>
      </c>
      <c r="P84" s="9">
        <v>162521</v>
      </c>
      <c r="Q84" s="9">
        <v>168339</v>
      </c>
      <c r="R84" s="9">
        <v>169390</v>
      </c>
      <c r="S84" s="9">
        <v>173201</v>
      </c>
      <c r="T84" s="9">
        <v>175009</v>
      </c>
      <c r="U84" s="9">
        <v>178153</v>
      </c>
      <c r="V84" s="9">
        <v>182474</v>
      </c>
      <c r="W84" s="9">
        <v>185119</v>
      </c>
      <c r="X84" s="9">
        <v>183272</v>
      </c>
      <c r="Y84" s="9">
        <v>163989</v>
      </c>
      <c r="Z84" s="9">
        <v>170137</v>
      </c>
      <c r="AA84" s="9">
        <v>168741</v>
      </c>
      <c r="AB84" s="9">
        <v>159718</v>
      </c>
      <c r="AC84" s="9">
        <v>153338</v>
      </c>
      <c r="AD84" s="9">
        <v>155389</v>
      </c>
      <c r="AE84" s="9">
        <v>160015</v>
      </c>
      <c r="AF84" s="9">
        <v>166562</v>
      </c>
      <c r="AG84" s="9">
        <v>173179</v>
      </c>
      <c r="AH84" s="9">
        <v>173138</v>
      </c>
      <c r="AI84" s="9">
        <v>175561</v>
      </c>
      <c r="AJ84" s="9">
        <v>157753</v>
      </c>
      <c r="AK84" s="9">
        <v>166059</v>
      </c>
    </row>
    <row r="85" spans="1:37" ht="13.5" customHeight="1">
      <c r="A85" s="44"/>
      <c r="B85" s="43" t="s">
        <v>70</v>
      </c>
      <c r="C85" s="43" t="s">
        <v>71</v>
      </c>
      <c r="D85" s="6" t="s">
        <v>39</v>
      </c>
      <c r="E85" s="41"/>
      <c r="F85" s="6" t="s">
        <v>41</v>
      </c>
      <c r="G85" s="8" t="s">
        <v>49</v>
      </c>
      <c r="H85" s="8" t="s">
        <v>49</v>
      </c>
      <c r="I85" s="8" t="s">
        <v>49</v>
      </c>
      <c r="J85" s="8" t="s">
        <v>49</v>
      </c>
      <c r="K85" s="8">
        <v>74925</v>
      </c>
      <c r="L85" s="8">
        <v>79974</v>
      </c>
      <c r="M85" s="8">
        <v>86504</v>
      </c>
      <c r="N85" s="8">
        <v>92031</v>
      </c>
      <c r="O85" s="8">
        <v>97101</v>
      </c>
      <c r="P85" s="8">
        <v>105163</v>
      </c>
      <c r="Q85" s="8">
        <v>110985</v>
      </c>
      <c r="R85" s="8">
        <v>114239</v>
      </c>
      <c r="S85" s="8">
        <v>117972</v>
      </c>
      <c r="T85" s="8">
        <v>121788</v>
      </c>
      <c r="U85" s="8">
        <v>127133</v>
      </c>
      <c r="V85" s="8">
        <v>133862</v>
      </c>
      <c r="W85" s="8">
        <v>138735</v>
      </c>
      <c r="X85" s="8">
        <v>140862</v>
      </c>
      <c r="Y85" s="8">
        <v>123932</v>
      </c>
      <c r="Z85" s="8">
        <v>122263</v>
      </c>
      <c r="AA85" s="8">
        <v>122318</v>
      </c>
      <c r="AB85" s="8">
        <v>114709</v>
      </c>
      <c r="AC85" s="8">
        <v>114204</v>
      </c>
      <c r="AD85" s="8">
        <v>116741</v>
      </c>
      <c r="AE85" s="8">
        <v>121772</v>
      </c>
      <c r="AF85" s="8">
        <v>125589</v>
      </c>
      <c r="AG85" s="8">
        <v>131720</v>
      </c>
      <c r="AH85" s="8">
        <v>132776</v>
      </c>
      <c r="AI85" s="8">
        <v>136261</v>
      </c>
      <c r="AJ85" s="8">
        <v>123716</v>
      </c>
      <c r="AK85" s="8">
        <v>136251</v>
      </c>
    </row>
    <row r="86" spans="1:37" ht="21">
      <c r="A86" s="45"/>
      <c r="B86" s="45"/>
      <c r="C86" s="45"/>
      <c r="D86" s="6" t="s">
        <v>60</v>
      </c>
      <c r="E86" s="42"/>
      <c r="F86" s="6" t="s">
        <v>61</v>
      </c>
      <c r="G86" s="9" t="s">
        <v>49</v>
      </c>
      <c r="H86" s="9" t="s">
        <v>49</v>
      </c>
      <c r="I86" s="9" t="s">
        <v>49</v>
      </c>
      <c r="J86" s="9" t="s">
        <v>49</v>
      </c>
      <c r="K86" s="9">
        <v>102576</v>
      </c>
      <c r="L86" s="9">
        <v>105468</v>
      </c>
      <c r="M86" s="9">
        <v>112155</v>
      </c>
      <c r="N86" s="9">
        <v>118285</v>
      </c>
      <c r="O86" s="9">
        <v>124542</v>
      </c>
      <c r="P86" s="9">
        <v>130804</v>
      </c>
      <c r="Q86" s="9">
        <v>135273</v>
      </c>
      <c r="R86" s="9">
        <v>135458</v>
      </c>
      <c r="S86" s="9">
        <v>137469</v>
      </c>
      <c r="T86" s="9">
        <v>138019</v>
      </c>
      <c r="U86" s="9">
        <v>139886</v>
      </c>
      <c r="V86" s="9">
        <v>143195</v>
      </c>
      <c r="W86" s="9">
        <v>144641</v>
      </c>
      <c r="X86" s="9">
        <v>140931</v>
      </c>
      <c r="Y86" s="9">
        <v>124808</v>
      </c>
      <c r="Z86" s="9">
        <v>124372</v>
      </c>
      <c r="AA86" s="9">
        <v>122379</v>
      </c>
      <c r="AB86" s="9">
        <v>115222</v>
      </c>
      <c r="AC86" s="9">
        <v>114047</v>
      </c>
      <c r="AD86" s="9">
        <v>116408</v>
      </c>
      <c r="AE86" s="9">
        <v>121772</v>
      </c>
      <c r="AF86" s="9">
        <v>124609</v>
      </c>
      <c r="AG86" s="9">
        <v>131670</v>
      </c>
      <c r="AH86" s="9">
        <v>130159</v>
      </c>
      <c r="AI86" s="9">
        <v>131006</v>
      </c>
      <c r="AJ86" s="9">
        <v>115186</v>
      </c>
      <c r="AK86" s="9">
        <v>122116</v>
      </c>
    </row>
  </sheetData>
  <sheetProtection/>
  <mergeCells count="21">
    <mergeCell ref="A79:F79"/>
    <mergeCell ref="C53:C76"/>
    <mergeCell ref="D53:D64"/>
    <mergeCell ref="D65:D76"/>
    <mergeCell ref="A3:F3"/>
    <mergeCell ref="A4:C4"/>
    <mergeCell ref="A5:C28"/>
    <mergeCell ref="D5:D16"/>
    <mergeCell ref="D17:D28"/>
    <mergeCell ref="A29:A76"/>
    <mergeCell ref="B29:C52"/>
    <mergeCell ref="D29:D40"/>
    <mergeCell ref="D41:D52"/>
    <mergeCell ref="B53:B76"/>
    <mergeCell ref="A80:C80"/>
    <mergeCell ref="A81:C82"/>
    <mergeCell ref="E81:E86"/>
    <mergeCell ref="A83:A86"/>
    <mergeCell ref="B83:C84"/>
    <mergeCell ref="B85:B86"/>
    <mergeCell ref="C85:C86"/>
  </mergeCells>
  <hyperlinks>
    <hyperlink ref="A2" r:id="rId1" display="http://stats.oecd.org/OECDStat_Metadata/ShowMetadata.ashx?Dataset=SNA_TABLE1&amp;ShowOnWeb=true&amp;Lang=en"/>
    <hyperlink ref="E5" r:id="rId2" display="http://stats.oecd.org/OECDStat_Metadata/ShowMetadata.ashx?Dataset=SNA_TABLE1&amp;Coords=[LOCATION].[BEL]&amp;ShowOnWeb=true&amp;Lang=en"/>
    <hyperlink ref="E6" r:id="rId3" display="http://stats.oecd.org/OECDStat_Metadata/ShowMetadata.ashx?Dataset=SNA_TABLE1&amp;Coords=[LOCATION].[DNK]&amp;ShowOnWeb=true&amp;Lang=en"/>
    <hyperlink ref="E7" r:id="rId4" display="http://stats.oecd.org/OECDStat_Metadata/ShowMetadata.ashx?Dataset=SNA_TABLE1&amp;Coords=[LOCATION].[FRA]&amp;ShowOnWeb=true&amp;Lang=en"/>
    <hyperlink ref="E8" r:id="rId5" display="http://stats.oecd.org/OECDStat_Metadata/ShowMetadata.ashx?Dataset=SNA_TABLE1&amp;Coords=[LOCATION].[DEU]&amp;ShowOnWeb=true&amp;Lang=en"/>
    <hyperlink ref="E9" r:id="rId6" display="http://stats.oecd.org/OECDStat_Metadata/ShowMetadata.ashx?Dataset=SNA_TABLE1&amp;Coords=[LOCATION].[ITA]&amp;ShowOnWeb=true&amp;Lang=en"/>
    <hyperlink ref="E10" r:id="rId7" display="http://stats.oecd.org/OECDStat_Metadata/ShowMetadata.ashx?Dataset=SNA_TABLE1&amp;Coords=[LOCATION].[JPN]&amp;ShowOnWeb=true&amp;Lang=en"/>
    <hyperlink ref="E11" r:id="rId8" display="http://stats.oecd.org/OECDStat_Metadata/ShowMetadata.ashx?Dataset=SNA_TABLE1&amp;Coords=[LOCATION].[KOR]&amp;ShowOnWeb=true&amp;Lang=en"/>
    <hyperlink ref="E12" r:id="rId9" display="http://stats.oecd.org/OECDStat_Metadata/ShowMetadata.ashx?Dataset=SNA_TABLE1&amp;Coords=[LOCATION].[NLD]&amp;ShowOnWeb=true&amp;Lang=en"/>
    <hyperlink ref="E13" r:id="rId10" display="http://stats.oecd.org/OECDStat_Metadata/ShowMetadata.ashx?Dataset=SNA_TABLE1&amp;Coords=[LOCATION].[SWE]&amp;ShowOnWeb=true&amp;Lang=en"/>
    <hyperlink ref="E14" r:id="rId11" display="http://stats.oecd.org/OECDStat_Metadata/ShowMetadata.ashx?Dataset=SNA_TABLE1&amp;Coords=[LOCATION].[GBR]&amp;ShowOnWeb=true&amp;Lang=en"/>
    <hyperlink ref="E15" r:id="rId12" display="http://stats.oecd.org/OECDStat_Metadata/ShowMetadata.ashx?Dataset=SNA_TABLE1&amp;Coords=[LOCATION].[USA]&amp;ShowOnWeb=true&amp;Lang=en"/>
    <hyperlink ref="E16" r:id="rId13" display="http://stats.oecd.org/OECDStat_Metadata/ShowMetadata.ashx?Dataset=SNA_TABLE1&amp;Coords=[LOCATION].[EA19]&amp;ShowOnWeb=true&amp;Lang=en"/>
    <hyperlink ref="E17" r:id="rId14" display="http://stats.oecd.org/OECDStat_Metadata/ShowMetadata.ashx?Dataset=SNA_TABLE1&amp;Coords=[LOCATION].[BEL]&amp;ShowOnWeb=true&amp;Lang=en"/>
    <hyperlink ref="E18" r:id="rId15" display="http://stats.oecd.org/OECDStat_Metadata/ShowMetadata.ashx?Dataset=SNA_TABLE1&amp;Coords=[LOCATION].[DNK]&amp;ShowOnWeb=true&amp;Lang=en"/>
    <hyperlink ref="E19" r:id="rId16" display="http://stats.oecd.org/OECDStat_Metadata/ShowMetadata.ashx?Dataset=SNA_TABLE1&amp;Coords=[LOCATION].[FRA]&amp;ShowOnWeb=true&amp;Lang=en"/>
    <hyperlink ref="E20" r:id="rId17" display="http://stats.oecd.org/OECDStat_Metadata/ShowMetadata.ashx?Dataset=SNA_TABLE1&amp;Coords=[LOCATION].[DEU]&amp;ShowOnWeb=true&amp;Lang=en"/>
    <hyperlink ref="E21" r:id="rId18" display="http://stats.oecd.org/OECDStat_Metadata/ShowMetadata.ashx?Dataset=SNA_TABLE1&amp;Coords=[LOCATION].[ITA]&amp;ShowOnWeb=true&amp;Lang=en"/>
    <hyperlink ref="E22" r:id="rId19" display="http://stats.oecd.org/OECDStat_Metadata/ShowMetadata.ashx?Dataset=SNA_TABLE1&amp;Coords=[LOCATION].[JPN]&amp;ShowOnWeb=true&amp;Lang=en"/>
    <hyperlink ref="E23" r:id="rId20" display="http://stats.oecd.org/OECDStat_Metadata/ShowMetadata.ashx?Dataset=SNA_TABLE1&amp;Coords=[LOCATION].[KOR]&amp;ShowOnWeb=true&amp;Lang=en"/>
    <hyperlink ref="E24" r:id="rId21" display="http://stats.oecd.org/OECDStat_Metadata/ShowMetadata.ashx?Dataset=SNA_TABLE1&amp;Coords=[LOCATION].[NLD]&amp;ShowOnWeb=true&amp;Lang=en"/>
    <hyperlink ref="E25" r:id="rId22" display="http://stats.oecd.org/OECDStat_Metadata/ShowMetadata.ashx?Dataset=SNA_TABLE1&amp;Coords=[LOCATION].[SWE]&amp;ShowOnWeb=true&amp;Lang=en"/>
    <hyperlink ref="E26" r:id="rId23" display="http://stats.oecd.org/OECDStat_Metadata/ShowMetadata.ashx?Dataset=SNA_TABLE1&amp;Coords=[LOCATION].[GBR]&amp;ShowOnWeb=true&amp;Lang=en"/>
    <hyperlink ref="E27" r:id="rId24" display="http://stats.oecd.org/OECDStat_Metadata/ShowMetadata.ashx?Dataset=SNA_TABLE1&amp;Coords=[LOCATION].[USA]&amp;ShowOnWeb=true&amp;Lang=en"/>
    <hyperlink ref="E28" r:id="rId25" display="http://stats.oecd.org/OECDStat_Metadata/ShowMetadata.ashx?Dataset=SNA_TABLE1&amp;Coords=[LOCATION].[EA19]&amp;ShowOnWeb=true&amp;Lang=en"/>
    <hyperlink ref="E29" r:id="rId26" display="http://stats.oecd.org/OECDStat_Metadata/ShowMetadata.ashx?Dataset=SNA_TABLE1&amp;Coords=[LOCATION].[BEL]&amp;ShowOnWeb=true&amp;Lang=en"/>
    <hyperlink ref="E30" r:id="rId27" display="http://stats.oecd.org/OECDStat_Metadata/ShowMetadata.ashx?Dataset=SNA_TABLE1&amp;Coords=[LOCATION].[DNK]&amp;ShowOnWeb=true&amp;Lang=en"/>
    <hyperlink ref="E31" r:id="rId28" display="http://stats.oecd.org/OECDStat_Metadata/ShowMetadata.ashx?Dataset=SNA_TABLE1&amp;Coords=[LOCATION].[FRA]&amp;ShowOnWeb=true&amp;Lang=en"/>
    <hyperlink ref="E32" r:id="rId29" display="http://stats.oecd.org/OECDStat_Metadata/ShowMetadata.ashx?Dataset=SNA_TABLE1&amp;Coords=[LOCATION].[DEU]&amp;ShowOnWeb=true&amp;Lang=en"/>
    <hyperlink ref="E33" r:id="rId30" display="http://stats.oecd.org/OECDStat_Metadata/ShowMetadata.ashx?Dataset=SNA_TABLE1&amp;Coords=[LOCATION].[ITA]&amp;ShowOnWeb=true&amp;Lang=en"/>
    <hyperlink ref="E34" r:id="rId31" display="http://stats.oecd.org/OECDStat_Metadata/ShowMetadata.ashx?Dataset=SNA_TABLE1&amp;Coords=[LOCATION].[JPN]&amp;ShowOnWeb=true&amp;Lang=en"/>
    <hyperlink ref="E35" r:id="rId32" display="http://stats.oecd.org/OECDStat_Metadata/ShowMetadata.ashx?Dataset=SNA_TABLE1&amp;Coords=[LOCATION].[KOR]&amp;ShowOnWeb=true&amp;Lang=en"/>
    <hyperlink ref="E36" r:id="rId33" display="http://stats.oecd.org/OECDStat_Metadata/ShowMetadata.ashx?Dataset=SNA_TABLE1&amp;Coords=[LOCATION].[NLD]&amp;ShowOnWeb=true&amp;Lang=en"/>
    <hyperlink ref="E37" r:id="rId34" display="http://stats.oecd.org/OECDStat_Metadata/ShowMetadata.ashx?Dataset=SNA_TABLE1&amp;Coords=[LOCATION].[SWE]&amp;ShowOnWeb=true&amp;Lang=en"/>
    <hyperlink ref="E38" r:id="rId35" display="http://stats.oecd.org/OECDStat_Metadata/ShowMetadata.ashx?Dataset=SNA_TABLE1&amp;Coords=[LOCATION].[GBR]&amp;ShowOnWeb=true&amp;Lang=en"/>
    <hyperlink ref="E39" r:id="rId36" display="http://stats.oecd.org/OECDStat_Metadata/ShowMetadata.ashx?Dataset=SNA_TABLE1&amp;Coords=[LOCATION].[USA]&amp;ShowOnWeb=true&amp;Lang=en"/>
    <hyperlink ref="E40" r:id="rId37" display="http://stats.oecd.org/OECDStat_Metadata/ShowMetadata.ashx?Dataset=SNA_TABLE1&amp;Coords=[LOCATION].[EA19]&amp;ShowOnWeb=true&amp;Lang=en"/>
    <hyperlink ref="E41" r:id="rId38" display="http://stats.oecd.org/OECDStat_Metadata/ShowMetadata.ashx?Dataset=SNA_TABLE1&amp;Coords=[LOCATION].[BEL]&amp;ShowOnWeb=true&amp;Lang=en"/>
    <hyperlink ref="E42" r:id="rId39" display="http://stats.oecd.org/OECDStat_Metadata/ShowMetadata.ashx?Dataset=SNA_TABLE1&amp;Coords=[LOCATION].[DNK]&amp;ShowOnWeb=true&amp;Lang=en"/>
    <hyperlink ref="E43" r:id="rId40" display="http://stats.oecd.org/OECDStat_Metadata/ShowMetadata.ashx?Dataset=SNA_TABLE1&amp;Coords=[LOCATION].[FRA]&amp;ShowOnWeb=true&amp;Lang=en"/>
    <hyperlink ref="E44" r:id="rId41" display="http://stats.oecd.org/OECDStat_Metadata/ShowMetadata.ashx?Dataset=SNA_TABLE1&amp;Coords=[LOCATION].[DEU]&amp;ShowOnWeb=true&amp;Lang=en"/>
    <hyperlink ref="E45" r:id="rId42" display="http://stats.oecd.org/OECDStat_Metadata/ShowMetadata.ashx?Dataset=SNA_TABLE1&amp;Coords=[LOCATION].[ITA]&amp;ShowOnWeb=true&amp;Lang=en"/>
    <hyperlink ref="E46" r:id="rId43" display="http://stats.oecd.org/OECDStat_Metadata/ShowMetadata.ashx?Dataset=SNA_TABLE1&amp;Coords=[LOCATION].[JPN]&amp;ShowOnWeb=true&amp;Lang=en"/>
    <hyperlink ref="E47" r:id="rId44" display="http://stats.oecd.org/OECDStat_Metadata/ShowMetadata.ashx?Dataset=SNA_TABLE1&amp;Coords=[LOCATION].[KOR]&amp;ShowOnWeb=true&amp;Lang=en"/>
    <hyperlink ref="E48" r:id="rId45" display="http://stats.oecd.org/OECDStat_Metadata/ShowMetadata.ashx?Dataset=SNA_TABLE1&amp;Coords=[LOCATION].[NLD]&amp;ShowOnWeb=true&amp;Lang=en"/>
    <hyperlink ref="E49" r:id="rId46" display="http://stats.oecd.org/OECDStat_Metadata/ShowMetadata.ashx?Dataset=SNA_TABLE1&amp;Coords=[LOCATION].[SWE]&amp;ShowOnWeb=true&amp;Lang=en"/>
    <hyperlink ref="E50" r:id="rId47" display="http://stats.oecd.org/OECDStat_Metadata/ShowMetadata.ashx?Dataset=SNA_TABLE1&amp;Coords=[LOCATION].[GBR]&amp;ShowOnWeb=true&amp;Lang=en"/>
    <hyperlink ref="E51" r:id="rId48" display="http://stats.oecd.org/OECDStat_Metadata/ShowMetadata.ashx?Dataset=SNA_TABLE1&amp;Coords=[LOCATION].[USA]&amp;ShowOnWeb=true&amp;Lang=en"/>
    <hyperlink ref="E52" r:id="rId49" display="http://stats.oecd.org/OECDStat_Metadata/ShowMetadata.ashx?Dataset=SNA_TABLE1&amp;Coords=[LOCATION].[EA19]&amp;ShowOnWeb=true&amp;Lang=en"/>
    <hyperlink ref="E53" r:id="rId50" display="http://stats.oecd.org/OECDStat_Metadata/ShowMetadata.ashx?Dataset=SNA_TABLE1&amp;Coords=[LOCATION].[BEL]&amp;ShowOnWeb=true&amp;Lang=en"/>
    <hyperlink ref="E54" r:id="rId51" display="http://stats.oecd.org/OECDStat_Metadata/ShowMetadata.ashx?Dataset=SNA_TABLE1&amp;Coords=[LOCATION].[DNK]&amp;ShowOnWeb=true&amp;Lang=en"/>
    <hyperlink ref="E55" r:id="rId52" display="http://stats.oecd.org/OECDStat_Metadata/ShowMetadata.ashx?Dataset=SNA_TABLE1&amp;Coords=[LOCATION].[FRA]&amp;ShowOnWeb=true&amp;Lang=en"/>
    <hyperlink ref="E56" r:id="rId53" display="http://stats.oecd.org/OECDStat_Metadata/ShowMetadata.ashx?Dataset=SNA_TABLE1&amp;Coords=[LOCATION].[DEU]&amp;ShowOnWeb=true&amp;Lang=en"/>
    <hyperlink ref="E57" r:id="rId54" display="http://stats.oecd.org/OECDStat_Metadata/ShowMetadata.ashx?Dataset=SNA_TABLE1&amp;Coords=[LOCATION].[ITA]&amp;ShowOnWeb=true&amp;Lang=en"/>
    <hyperlink ref="E58" r:id="rId55" display="http://stats.oecd.org/OECDStat_Metadata/ShowMetadata.ashx?Dataset=SNA_TABLE1&amp;Coords=[LOCATION].[JPN]&amp;ShowOnWeb=true&amp;Lang=en"/>
    <hyperlink ref="E59" r:id="rId56" display="http://stats.oecd.org/OECDStat_Metadata/ShowMetadata.ashx?Dataset=SNA_TABLE1&amp;Coords=[LOCATION].[KOR]&amp;ShowOnWeb=true&amp;Lang=en"/>
    <hyperlink ref="E60" r:id="rId57" display="http://stats.oecd.org/OECDStat_Metadata/ShowMetadata.ashx?Dataset=SNA_TABLE1&amp;Coords=[LOCATION].[NLD]&amp;ShowOnWeb=true&amp;Lang=en"/>
    <hyperlink ref="E61" r:id="rId58" display="http://stats.oecd.org/OECDStat_Metadata/ShowMetadata.ashx?Dataset=SNA_TABLE1&amp;Coords=[LOCATION].[SWE]&amp;ShowOnWeb=true&amp;Lang=en"/>
    <hyperlink ref="E62" r:id="rId59" display="http://stats.oecd.org/OECDStat_Metadata/ShowMetadata.ashx?Dataset=SNA_TABLE1&amp;Coords=[LOCATION].[GBR]&amp;ShowOnWeb=true&amp;Lang=en"/>
    <hyperlink ref="E63" r:id="rId60" display="http://stats.oecd.org/OECDStat_Metadata/ShowMetadata.ashx?Dataset=SNA_TABLE1&amp;Coords=[LOCATION].[USA]&amp;ShowOnWeb=true&amp;Lang=en"/>
    <hyperlink ref="E64" r:id="rId61" display="http://stats.oecd.org/OECDStat_Metadata/ShowMetadata.ashx?Dataset=SNA_TABLE1&amp;Coords=[LOCATION].[EA19]&amp;ShowOnWeb=true&amp;Lang=en"/>
    <hyperlink ref="E65" r:id="rId62" display="http://stats.oecd.org/OECDStat_Metadata/ShowMetadata.ashx?Dataset=SNA_TABLE1&amp;Coords=[LOCATION].[BEL]&amp;ShowOnWeb=true&amp;Lang=en"/>
    <hyperlink ref="E66" r:id="rId63" display="http://stats.oecd.org/OECDStat_Metadata/ShowMetadata.ashx?Dataset=SNA_TABLE1&amp;Coords=[LOCATION].[DNK]&amp;ShowOnWeb=true&amp;Lang=en"/>
    <hyperlink ref="E67" r:id="rId64" display="http://stats.oecd.org/OECDStat_Metadata/ShowMetadata.ashx?Dataset=SNA_TABLE1&amp;Coords=[LOCATION].[FRA]&amp;ShowOnWeb=true&amp;Lang=en"/>
    <hyperlink ref="E68" r:id="rId65" display="http://stats.oecd.org/OECDStat_Metadata/ShowMetadata.ashx?Dataset=SNA_TABLE1&amp;Coords=[LOCATION].[DEU]&amp;ShowOnWeb=true&amp;Lang=en"/>
    <hyperlink ref="E69" r:id="rId66" display="http://stats.oecd.org/OECDStat_Metadata/ShowMetadata.ashx?Dataset=SNA_TABLE1&amp;Coords=[LOCATION].[ITA]&amp;ShowOnWeb=true&amp;Lang=en"/>
    <hyperlink ref="E70" r:id="rId67" display="http://stats.oecd.org/OECDStat_Metadata/ShowMetadata.ashx?Dataset=SNA_TABLE1&amp;Coords=[LOCATION].[JPN]&amp;ShowOnWeb=true&amp;Lang=en"/>
    <hyperlink ref="E71" r:id="rId68" display="http://stats.oecd.org/OECDStat_Metadata/ShowMetadata.ashx?Dataset=SNA_TABLE1&amp;Coords=[LOCATION].[KOR]&amp;ShowOnWeb=true&amp;Lang=en"/>
    <hyperlink ref="E72" r:id="rId69" display="http://stats.oecd.org/OECDStat_Metadata/ShowMetadata.ashx?Dataset=SNA_TABLE1&amp;Coords=[LOCATION].[NLD]&amp;ShowOnWeb=true&amp;Lang=en"/>
    <hyperlink ref="E73" r:id="rId70" display="http://stats.oecd.org/OECDStat_Metadata/ShowMetadata.ashx?Dataset=SNA_TABLE1&amp;Coords=[LOCATION].[SWE]&amp;ShowOnWeb=true&amp;Lang=en"/>
    <hyperlink ref="E74" r:id="rId71" display="http://stats.oecd.org/OECDStat_Metadata/ShowMetadata.ashx?Dataset=SNA_TABLE1&amp;Coords=[LOCATION].[GBR]&amp;ShowOnWeb=true&amp;Lang=en"/>
    <hyperlink ref="E75" r:id="rId72" display="http://stats.oecd.org/OECDStat_Metadata/ShowMetadata.ashx?Dataset=SNA_TABLE1&amp;Coords=[LOCATION].[USA]&amp;ShowOnWeb=true&amp;Lang=en"/>
    <hyperlink ref="E76" r:id="rId73" display="http://stats.oecd.org/OECDStat_Metadata/ShowMetadata.ashx?Dataset=SNA_TABLE1&amp;Coords=[LOCATION].[EA19]&amp;ShowOnWeb=true&amp;Lang=en"/>
    <hyperlink ref="A77" r:id="rId74" display="https://stats-1.oecd.org/index.aspx?DatasetCode=SNA_TABLE1"/>
    <hyperlink ref="A78" r:id="rId75" display="http://localhost/OECDStat_Metadata/ShowMetadata.ashx?Dataset=SNA_TABLE1&amp;ShowOnWeb=true&amp;Lang=en"/>
    <hyperlink ref="E81" r:id="rId76" display="http://localhost/OECDStat_Metadata/ShowMetadata.ashx?Dataset=SNA_TABLE1&amp;Coords=[LOCATION].[ESP]&amp;ShowOnWeb=true&amp;Lang=en"/>
  </hyperlinks>
  <printOptions/>
  <pageMargins left="0.787401575" right="0.787401575" top="0.984251969" bottom="0.984251969" header="0.4921259845" footer="0.4921259845"/>
  <pageSetup orientation="portrait"/>
  <legacyDrawing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1"/>
  <sheetViews>
    <sheetView zoomScalePageLayoutView="0" workbookViewId="0" topLeftCell="B8">
      <selection activeCell="E29" sqref="A29:IV29"/>
    </sheetView>
  </sheetViews>
  <sheetFormatPr defaultColWidth="11.421875" defaultRowHeight="12.75"/>
  <cols>
    <col min="1" max="5" width="27.421875" style="0" customWidth="1"/>
    <col min="6" max="18" width="11.57421875" style="0" bestFit="1" customWidth="1"/>
    <col min="19" max="35" width="12.57421875" style="0" bestFit="1" customWidth="1"/>
  </cols>
  <sheetData>
    <row r="1" spans="1:2" ht="12.75" hidden="1">
      <c r="A1" s="1" t="e">
        <f>DotStatQuery(B1)</f>
        <v>#NAME?</v>
      </c>
      <c r="B1" s="1" t="s">
        <v>0</v>
      </c>
    </row>
    <row r="2" ht="22.5">
      <c r="A2" s="2" t="s">
        <v>1</v>
      </c>
    </row>
    <row r="3" spans="1:35" ht="12.75">
      <c r="A3" s="46" t="s">
        <v>2</v>
      </c>
      <c r="B3" s="47"/>
      <c r="C3" s="47"/>
      <c r="D3" s="47"/>
      <c r="E3" s="47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</row>
    <row r="4" spans="1:35" ht="12.75">
      <c r="A4" s="31" t="s">
        <v>33</v>
      </c>
      <c r="B4" s="32"/>
      <c r="C4" s="33"/>
      <c r="D4" s="4" t="s">
        <v>34</v>
      </c>
      <c r="E4" s="4" t="s">
        <v>35</v>
      </c>
      <c r="F4" s="5" t="s">
        <v>37</v>
      </c>
      <c r="G4" s="5" t="s">
        <v>37</v>
      </c>
      <c r="H4" s="5" t="s">
        <v>37</v>
      </c>
      <c r="I4" s="5" t="s">
        <v>37</v>
      </c>
      <c r="J4" s="5" t="s">
        <v>37</v>
      </c>
      <c r="K4" s="5" t="s">
        <v>37</v>
      </c>
      <c r="L4" s="5" t="s">
        <v>37</v>
      </c>
      <c r="M4" s="5" t="s">
        <v>37</v>
      </c>
      <c r="N4" s="5" t="s">
        <v>37</v>
      </c>
      <c r="O4" s="5" t="s">
        <v>37</v>
      </c>
      <c r="P4" s="5" t="s">
        <v>37</v>
      </c>
      <c r="Q4" s="5" t="s">
        <v>37</v>
      </c>
      <c r="R4" s="5" t="s">
        <v>37</v>
      </c>
      <c r="S4" s="5" t="s">
        <v>37</v>
      </c>
      <c r="T4" s="5" t="s">
        <v>37</v>
      </c>
      <c r="U4" s="5" t="s">
        <v>37</v>
      </c>
      <c r="V4" s="5" t="s">
        <v>37</v>
      </c>
      <c r="W4" s="5" t="s">
        <v>37</v>
      </c>
      <c r="X4" s="5" t="s">
        <v>37</v>
      </c>
      <c r="Y4" s="5" t="s">
        <v>37</v>
      </c>
      <c r="Z4" s="5" t="s">
        <v>37</v>
      </c>
      <c r="AA4" s="5" t="s">
        <v>37</v>
      </c>
      <c r="AB4" s="5" t="s">
        <v>37</v>
      </c>
      <c r="AC4" s="5" t="s">
        <v>37</v>
      </c>
      <c r="AD4" s="5" t="s">
        <v>37</v>
      </c>
      <c r="AE4" s="5" t="s">
        <v>37</v>
      </c>
      <c r="AF4" s="5" t="s">
        <v>37</v>
      </c>
      <c r="AG4" s="5" t="s">
        <v>37</v>
      </c>
      <c r="AH4" s="5" t="s">
        <v>37</v>
      </c>
      <c r="AI4" s="5" t="s">
        <v>37</v>
      </c>
    </row>
    <row r="5" spans="1:35" ht="12.75">
      <c r="A5" s="34" t="s">
        <v>38</v>
      </c>
      <c r="B5" s="35"/>
      <c r="C5" s="36"/>
      <c r="D5" s="43" t="s">
        <v>39</v>
      </c>
      <c r="E5" s="7" t="s">
        <v>40</v>
      </c>
      <c r="F5" s="8">
        <v>161021.145</v>
      </c>
      <c r="G5" s="8">
        <v>168969.935</v>
      </c>
      <c r="H5" s="8">
        <v>173613.634</v>
      </c>
      <c r="I5" s="8">
        <v>182205.275</v>
      </c>
      <c r="J5" s="8">
        <v>189742.8</v>
      </c>
      <c r="K5" s="8">
        <v>192228.5</v>
      </c>
      <c r="L5" s="8">
        <v>200615.9</v>
      </c>
      <c r="M5" s="8">
        <v>208114.5</v>
      </c>
      <c r="N5" s="8">
        <v>216177.4</v>
      </c>
      <c r="O5" s="8">
        <v>228625.4</v>
      </c>
      <c r="P5" s="8">
        <v>236804.2</v>
      </c>
      <c r="Q5" s="8">
        <v>244560.7</v>
      </c>
      <c r="R5" s="8">
        <v>251865.8</v>
      </c>
      <c r="S5" s="8">
        <v>264845.4</v>
      </c>
      <c r="T5" s="8">
        <v>276828.7</v>
      </c>
      <c r="U5" s="8">
        <v>290022.6</v>
      </c>
      <c r="V5" s="8">
        <v>306588.9</v>
      </c>
      <c r="W5" s="8">
        <v>313984</v>
      </c>
      <c r="X5" s="8">
        <v>309511.7</v>
      </c>
      <c r="Y5" s="8">
        <v>324347</v>
      </c>
      <c r="Z5" s="8">
        <v>336110.2</v>
      </c>
      <c r="AA5" s="8">
        <v>345068.6</v>
      </c>
      <c r="AB5" s="8">
        <v>350968.6</v>
      </c>
      <c r="AC5" s="8">
        <v>360582.4</v>
      </c>
      <c r="AD5" s="8">
        <v>373301.6</v>
      </c>
      <c r="AE5" s="8">
        <v>384032.7</v>
      </c>
      <c r="AF5" s="8">
        <v>397034.3</v>
      </c>
      <c r="AG5" s="8">
        <v>410172.8</v>
      </c>
      <c r="AH5" s="8">
        <v>426900.3</v>
      </c>
      <c r="AI5" s="8">
        <v>409803.8</v>
      </c>
    </row>
    <row r="6" spans="1:35" ht="12.75">
      <c r="A6" s="48"/>
      <c r="B6" s="49"/>
      <c r="C6" s="50"/>
      <c r="D6" s="44"/>
      <c r="E6" s="7" t="s">
        <v>42</v>
      </c>
      <c r="F6" s="9">
        <v>774616.701</v>
      </c>
      <c r="G6" s="9">
        <v>804260.853</v>
      </c>
      <c r="H6" s="9">
        <v>811417.207</v>
      </c>
      <c r="I6" s="9">
        <v>861683.663</v>
      </c>
      <c r="J6" s="9">
        <v>897369.845</v>
      </c>
      <c r="K6" s="9">
        <v>936510.292</v>
      </c>
      <c r="L6" s="9">
        <v>984055.615</v>
      </c>
      <c r="M6" s="9">
        <v>1010575.264</v>
      </c>
      <c r="N6" s="9">
        <v>1059211.26</v>
      </c>
      <c r="O6" s="9">
        <v>1143122.725</v>
      </c>
      <c r="P6" s="9">
        <v>1181118.379</v>
      </c>
      <c r="Q6" s="9">
        <v>1211617.105</v>
      </c>
      <c r="R6" s="9">
        <v>1235824.302</v>
      </c>
      <c r="S6" s="9">
        <v>1291321.545</v>
      </c>
      <c r="T6" s="9">
        <v>1347650.368</v>
      </c>
      <c r="U6" s="9">
        <v>1428654.101</v>
      </c>
      <c r="V6" s="9">
        <v>1475014.737</v>
      </c>
      <c r="W6" s="9">
        <v>1545452.494</v>
      </c>
      <c r="X6" s="9">
        <v>1484940.57</v>
      </c>
      <c r="Y6" s="9">
        <v>1562742.705</v>
      </c>
      <c r="Z6" s="9">
        <v>1593742.163</v>
      </c>
      <c r="AA6" s="9">
        <v>1636086.403</v>
      </c>
      <c r="AB6" s="9">
        <v>1669456.219</v>
      </c>
      <c r="AC6" s="9">
        <v>1718978.927</v>
      </c>
      <c r="AD6" s="9">
        <v>1767126.454</v>
      </c>
      <c r="AE6" s="9">
        <v>1829137.889</v>
      </c>
      <c r="AF6" s="9">
        <v>1906874.327</v>
      </c>
      <c r="AG6" s="9">
        <v>1955158.924</v>
      </c>
      <c r="AH6" s="9">
        <v>2019115.099</v>
      </c>
      <c r="AI6" s="9">
        <v>2027268.205</v>
      </c>
    </row>
    <row r="7" spans="1:35" ht="12.75">
      <c r="A7" s="48"/>
      <c r="B7" s="49"/>
      <c r="C7" s="50"/>
      <c r="D7" s="44"/>
      <c r="E7" s="7" t="s">
        <v>44</v>
      </c>
      <c r="F7" s="8">
        <v>979623</v>
      </c>
      <c r="G7" s="8">
        <v>1019900</v>
      </c>
      <c r="H7" s="8">
        <v>1030121</v>
      </c>
      <c r="I7" s="8">
        <v>1057108</v>
      </c>
      <c r="J7" s="8">
        <v>1090700</v>
      </c>
      <c r="K7" s="8">
        <v>1116862</v>
      </c>
      <c r="L7" s="8">
        <v>1154044</v>
      </c>
      <c r="M7" s="8">
        <v>1207167</v>
      </c>
      <c r="N7" s="8">
        <v>1251478</v>
      </c>
      <c r="O7" s="8">
        <v>1326341</v>
      </c>
      <c r="P7" s="8">
        <v>1384016</v>
      </c>
      <c r="Q7" s="8">
        <v>1430220</v>
      </c>
      <c r="R7" s="8">
        <v>1469233</v>
      </c>
      <c r="S7" s="8">
        <v>1532690</v>
      </c>
      <c r="T7" s="8">
        <v>1586085</v>
      </c>
      <c r="U7" s="8">
        <v>1654464</v>
      </c>
      <c r="V7" s="8">
        <v>1742511</v>
      </c>
      <c r="W7" s="8">
        <v>1792805</v>
      </c>
      <c r="X7" s="8">
        <v>1750127</v>
      </c>
      <c r="Y7" s="8">
        <v>1797790</v>
      </c>
      <c r="Z7" s="8">
        <v>1848583</v>
      </c>
      <c r="AA7" s="8">
        <v>1875325</v>
      </c>
      <c r="AB7" s="8">
        <v>1899841</v>
      </c>
      <c r="AC7" s="8">
        <v>1927230</v>
      </c>
      <c r="AD7" s="8">
        <v>1967466</v>
      </c>
      <c r="AE7" s="8">
        <v>1996790</v>
      </c>
      <c r="AF7" s="8">
        <v>2046129</v>
      </c>
      <c r="AG7" s="8">
        <v>2101770</v>
      </c>
      <c r="AH7" s="8">
        <v>2169269</v>
      </c>
      <c r="AI7" s="8">
        <v>2054272</v>
      </c>
    </row>
    <row r="8" spans="1:35" ht="12.75">
      <c r="A8" s="48"/>
      <c r="B8" s="49"/>
      <c r="C8" s="50"/>
      <c r="D8" s="44"/>
      <c r="E8" s="7" t="s">
        <v>45</v>
      </c>
      <c r="F8" s="9">
        <v>1442996</v>
      </c>
      <c r="G8" s="9">
        <v>1547253</v>
      </c>
      <c r="H8" s="9">
        <v>1588401</v>
      </c>
      <c r="I8" s="9">
        <v>1651639</v>
      </c>
      <c r="J8" s="9">
        <v>1716521</v>
      </c>
      <c r="K8" s="9">
        <v>1741658</v>
      </c>
      <c r="L8" s="9">
        <v>1779073</v>
      </c>
      <c r="M8" s="9">
        <v>1825860</v>
      </c>
      <c r="N8" s="9">
        <v>1856619</v>
      </c>
      <c r="O8" s="9">
        <v>1901809</v>
      </c>
      <c r="P8" s="9">
        <v>1962576</v>
      </c>
      <c r="Q8" s="9">
        <v>1987125</v>
      </c>
      <c r="R8" s="9">
        <v>1996524</v>
      </c>
      <c r="S8" s="9">
        <v>2049674</v>
      </c>
      <c r="T8" s="9">
        <v>2069658</v>
      </c>
      <c r="U8" s="9">
        <v>2156957</v>
      </c>
      <c r="V8" s="9">
        <v>2247830</v>
      </c>
      <c r="W8" s="9">
        <v>2289553</v>
      </c>
      <c r="X8" s="9">
        <v>2192834</v>
      </c>
      <c r="Y8" s="9">
        <v>2305684</v>
      </c>
      <c r="Z8" s="9">
        <v>2418099</v>
      </c>
      <c r="AA8" s="9">
        <v>2465800</v>
      </c>
      <c r="AB8" s="9">
        <v>2527883</v>
      </c>
      <c r="AC8" s="9">
        <v>2635393</v>
      </c>
      <c r="AD8" s="9">
        <v>2722020</v>
      </c>
      <c r="AE8" s="9">
        <v>2822443</v>
      </c>
      <c r="AF8" s="9">
        <v>2944074</v>
      </c>
      <c r="AG8" s="9">
        <v>3035165</v>
      </c>
      <c r="AH8" s="9">
        <v>3130661</v>
      </c>
      <c r="AI8" s="9">
        <v>3050322</v>
      </c>
    </row>
    <row r="9" spans="1:35" ht="12.75">
      <c r="A9" s="48"/>
      <c r="B9" s="49"/>
      <c r="C9" s="50"/>
      <c r="D9" s="44"/>
      <c r="E9" s="7" t="s">
        <v>46</v>
      </c>
      <c r="F9" s="8">
        <v>725258.192</v>
      </c>
      <c r="G9" s="8">
        <v>761328.457</v>
      </c>
      <c r="H9" s="8">
        <v>787045.97</v>
      </c>
      <c r="I9" s="8">
        <v>831863.173</v>
      </c>
      <c r="J9" s="8">
        <v>893037.2</v>
      </c>
      <c r="K9" s="8">
        <v>947689.7</v>
      </c>
      <c r="L9" s="8">
        <v>984597.3</v>
      </c>
      <c r="M9" s="8">
        <v>1021600.1</v>
      </c>
      <c r="N9" s="8">
        <v>1051978.5</v>
      </c>
      <c r="O9" s="8">
        <v>1112455.9</v>
      </c>
      <c r="P9" s="8">
        <v>1175476.8</v>
      </c>
      <c r="Q9" s="8">
        <v>1217299.9</v>
      </c>
      <c r="R9" s="8">
        <v>1261478.2</v>
      </c>
      <c r="S9" s="8">
        <v>1310293</v>
      </c>
      <c r="T9" s="8">
        <v>1346105.3</v>
      </c>
      <c r="U9" s="8">
        <v>1391185.8</v>
      </c>
      <c r="V9" s="8">
        <v>1449716.8</v>
      </c>
      <c r="W9" s="8">
        <v>1477269.4</v>
      </c>
      <c r="X9" s="8">
        <v>1425156.9</v>
      </c>
      <c r="Y9" s="8">
        <v>1449430.4</v>
      </c>
      <c r="Z9" s="8">
        <v>1480874.8</v>
      </c>
      <c r="AA9" s="8">
        <v>1458006.7</v>
      </c>
      <c r="AB9" s="8">
        <v>1451514.3</v>
      </c>
      <c r="AC9" s="8">
        <v>1462744.6</v>
      </c>
      <c r="AD9" s="8">
        <v>1488049</v>
      </c>
      <c r="AE9" s="8">
        <v>1522753.8</v>
      </c>
      <c r="AF9" s="8">
        <v>1557795.8</v>
      </c>
      <c r="AG9" s="8">
        <v>1589576.2</v>
      </c>
      <c r="AH9" s="8">
        <v>1609654.9</v>
      </c>
      <c r="AI9" s="8">
        <v>1493117.2</v>
      </c>
    </row>
    <row r="10" spans="1:35" ht="12.75">
      <c r="A10" s="48"/>
      <c r="B10" s="49"/>
      <c r="C10" s="50"/>
      <c r="D10" s="44"/>
      <c r="E10" s="7" t="s">
        <v>47</v>
      </c>
      <c r="F10" s="9">
        <v>487390190.733</v>
      </c>
      <c r="G10" s="9">
        <v>500380325.444</v>
      </c>
      <c r="H10" s="9">
        <v>503611816.295</v>
      </c>
      <c r="I10" s="9">
        <v>507736800</v>
      </c>
      <c r="J10" s="9">
        <v>517306700</v>
      </c>
      <c r="K10" s="9">
        <v>530834900</v>
      </c>
      <c r="L10" s="9">
        <v>541529300</v>
      </c>
      <c r="M10" s="9">
        <v>535877000</v>
      </c>
      <c r="N10" s="9">
        <v>529448900</v>
      </c>
      <c r="O10" s="9">
        <v>535696700</v>
      </c>
      <c r="P10" s="9">
        <v>528543800</v>
      </c>
      <c r="Q10" s="9">
        <v>524121800</v>
      </c>
      <c r="R10" s="9">
        <v>524457500</v>
      </c>
      <c r="S10" s="9">
        <v>530393900</v>
      </c>
      <c r="T10" s="9">
        <v>534950800</v>
      </c>
      <c r="U10" s="9">
        <v>536229100</v>
      </c>
      <c r="V10" s="9">
        <v>540420000</v>
      </c>
      <c r="W10" s="9">
        <v>528343900</v>
      </c>
      <c r="X10" s="9">
        <v>495454300</v>
      </c>
      <c r="Y10" s="9">
        <v>505472200</v>
      </c>
      <c r="Z10" s="9">
        <v>494826500</v>
      </c>
      <c r="AA10" s="9">
        <v>497635100</v>
      </c>
      <c r="AB10" s="9">
        <v>505334200</v>
      </c>
      <c r="AC10" s="9">
        <v>514630700</v>
      </c>
      <c r="AD10" s="9">
        <v>534876000</v>
      </c>
      <c r="AE10" s="9">
        <v>542415700</v>
      </c>
      <c r="AF10" s="9">
        <v>550565600</v>
      </c>
      <c r="AG10" s="9">
        <v>553818300</v>
      </c>
      <c r="AH10" s="9">
        <v>555987100</v>
      </c>
      <c r="AI10" s="9" t="s">
        <v>49</v>
      </c>
    </row>
    <row r="11" spans="1:35" ht="12.75">
      <c r="A11" s="48"/>
      <c r="B11" s="49"/>
      <c r="C11" s="50"/>
      <c r="D11" s="44"/>
      <c r="E11" s="7" t="s">
        <v>50</v>
      </c>
      <c r="F11" s="8">
        <v>220950900</v>
      </c>
      <c r="G11" s="8">
        <v>252554800</v>
      </c>
      <c r="H11" s="8">
        <v>287606900</v>
      </c>
      <c r="I11" s="8">
        <v>339177900</v>
      </c>
      <c r="J11" s="8">
        <v>398011500</v>
      </c>
      <c r="K11" s="8">
        <v>445138900</v>
      </c>
      <c r="L11" s="8">
        <v>491217200</v>
      </c>
      <c r="M11" s="8">
        <v>492794700</v>
      </c>
      <c r="N11" s="8">
        <v>535655200</v>
      </c>
      <c r="O11" s="8">
        <v>587980000</v>
      </c>
      <c r="P11" s="8">
        <v>635405100</v>
      </c>
      <c r="Q11" s="8">
        <v>703338300</v>
      </c>
      <c r="R11" s="8">
        <v>753185800</v>
      </c>
      <c r="S11" s="8">
        <v>824770400</v>
      </c>
      <c r="T11" s="8">
        <v>867919000</v>
      </c>
      <c r="U11" s="8">
        <v>912220600</v>
      </c>
      <c r="V11" s="8">
        <v>989584200</v>
      </c>
      <c r="W11" s="8">
        <v>1048487000</v>
      </c>
      <c r="X11" s="8">
        <v>1098608000</v>
      </c>
      <c r="Y11" s="8">
        <v>1203035900</v>
      </c>
      <c r="Z11" s="8">
        <v>1268238800</v>
      </c>
      <c r="AA11" s="8">
        <v>1316176600</v>
      </c>
      <c r="AB11" s="8">
        <v>1377158700</v>
      </c>
      <c r="AC11" s="8">
        <v>1434664600</v>
      </c>
      <c r="AD11" s="8">
        <v>1520907900</v>
      </c>
      <c r="AE11" s="8">
        <v>1593082800</v>
      </c>
      <c r="AF11" s="8">
        <v>1679018700</v>
      </c>
      <c r="AG11" s="8">
        <v>1736540600</v>
      </c>
      <c r="AH11" s="8">
        <v>1762633000</v>
      </c>
      <c r="AI11" s="8">
        <v>1769533500</v>
      </c>
    </row>
    <row r="12" spans="1:35" ht="12.75">
      <c r="A12" s="48"/>
      <c r="B12" s="49"/>
      <c r="C12" s="50"/>
      <c r="D12" s="44"/>
      <c r="E12" s="7" t="s">
        <v>52</v>
      </c>
      <c r="F12" s="9">
        <v>257200.908</v>
      </c>
      <c r="G12" s="9">
        <v>267281.429</v>
      </c>
      <c r="H12" s="9">
        <v>274430.934</v>
      </c>
      <c r="I12" s="9">
        <v>287110.288</v>
      </c>
      <c r="J12" s="9">
        <v>299274</v>
      </c>
      <c r="K12" s="9">
        <v>311336</v>
      </c>
      <c r="L12" s="9">
        <v>332931</v>
      </c>
      <c r="M12" s="9">
        <v>355365</v>
      </c>
      <c r="N12" s="9">
        <v>375889</v>
      </c>
      <c r="O12" s="9">
        <v>405832</v>
      </c>
      <c r="P12" s="9">
        <v>430408</v>
      </c>
      <c r="Q12" s="9">
        <v>448394</v>
      </c>
      <c r="R12" s="9">
        <v>458616</v>
      </c>
      <c r="S12" s="9">
        <v>472578</v>
      </c>
      <c r="T12" s="9">
        <v>491394</v>
      </c>
      <c r="U12" s="9">
        <v>520586</v>
      </c>
      <c r="V12" s="9">
        <v>552505</v>
      </c>
      <c r="W12" s="9">
        <v>578387</v>
      </c>
      <c r="X12" s="9">
        <v>561185</v>
      </c>
      <c r="Y12" s="9">
        <v>574280</v>
      </c>
      <c r="Z12" s="9">
        <v>585953</v>
      </c>
      <c r="AA12" s="9">
        <v>590316</v>
      </c>
      <c r="AB12" s="9">
        <v>595709</v>
      </c>
      <c r="AC12" s="9">
        <v>604814</v>
      </c>
      <c r="AD12" s="9">
        <v>620835</v>
      </c>
      <c r="AE12" s="9">
        <v>634824</v>
      </c>
      <c r="AF12" s="9">
        <v>661566</v>
      </c>
      <c r="AG12" s="9">
        <v>692632</v>
      </c>
      <c r="AH12" s="9">
        <v>724960</v>
      </c>
      <c r="AI12" s="9">
        <v>713731</v>
      </c>
    </row>
    <row r="13" spans="1:35" ht="12.75">
      <c r="A13" s="48"/>
      <c r="B13" s="49"/>
      <c r="C13" s="50"/>
      <c r="D13" s="44"/>
      <c r="E13" s="7" t="s">
        <v>53</v>
      </c>
      <c r="F13" s="8">
        <v>1431637.236</v>
      </c>
      <c r="G13" s="8">
        <v>1442919.27</v>
      </c>
      <c r="H13" s="8">
        <v>1438412</v>
      </c>
      <c r="I13" s="8">
        <v>1537707</v>
      </c>
      <c r="J13" s="8">
        <v>1675560</v>
      </c>
      <c r="K13" s="8">
        <v>1728250</v>
      </c>
      <c r="L13" s="8">
        <v>1810791</v>
      </c>
      <c r="M13" s="8">
        <v>1902548</v>
      </c>
      <c r="N13" s="8">
        <v>2002888</v>
      </c>
      <c r="O13" s="8">
        <v>2140595</v>
      </c>
      <c r="P13" s="8">
        <v>2224423</v>
      </c>
      <c r="Q13" s="8">
        <v>2304452</v>
      </c>
      <c r="R13" s="8">
        <v>2398214</v>
      </c>
      <c r="S13" s="8">
        <v>2515147</v>
      </c>
      <c r="T13" s="8">
        <v>2594653</v>
      </c>
      <c r="U13" s="8">
        <v>2767971</v>
      </c>
      <c r="V13" s="8">
        <v>2944571</v>
      </c>
      <c r="W13" s="8">
        <v>3021539</v>
      </c>
      <c r="X13" s="8">
        <v>2947488</v>
      </c>
      <c r="Y13" s="8">
        <v>3153052</v>
      </c>
      <c r="Z13" s="8">
        <v>3303265</v>
      </c>
      <c r="AA13" s="8">
        <v>3320607</v>
      </c>
      <c r="AB13" s="8">
        <v>3392439</v>
      </c>
      <c r="AC13" s="8">
        <v>3549983</v>
      </c>
      <c r="AD13" s="8">
        <v>3788043</v>
      </c>
      <c r="AE13" s="8">
        <v>3910818</v>
      </c>
      <c r="AF13" s="8">
        <v>4100646</v>
      </c>
      <c r="AG13" s="8">
        <v>4278918</v>
      </c>
      <c r="AH13" s="8">
        <v>4484615</v>
      </c>
      <c r="AI13" s="8">
        <v>4418659</v>
      </c>
    </row>
    <row r="14" spans="1:35" ht="12.75">
      <c r="A14" s="48"/>
      <c r="B14" s="49"/>
      <c r="C14" s="50"/>
      <c r="D14" s="44"/>
      <c r="E14" s="7" t="s">
        <v>55</v>
      </c>
      <c r="F14" s="9">
        <v>627580.994</v>
      </c>
      <c r="G14" s="9">
        <v>654700.462</v>
      </c>
      <c r="H14" s="9">
        <v>691609.505</v>
      </c>
      <c r="I14" s="9">
        <v>732448.955</v>
      </c>
      <c r="J14" s="9">
        <v>773897</v>
      </c>
      <c r="K14" s="9">
        <v>827875</v>
      </c>
      <c r="L14" s="9">
        <v>861075</v>
      </c>
      <c r="M14" s="9">
        <v>899608</v>
      </c>
      <c r="N14" s="9">
        <v>934907</v>
      </c>
      <c r="O14" s="9">
        <v>985263</v>
      </c>
      <c r="P14" s="9">
        <v>1027005</v>
      </c>
      <c r="Q14" s="9">
        <v>1071054</v>
      </c>
      <c r="R14" s="9">
        <v>1134528</v>
      </c>
      <c r="S14" s="9">
        <v>1189571</v>
      </c>
      <c r="T14" s="9">
        <v>1260813</v>
      </c>
      <c r="U14" s="9">
        <v>1330611</v>
      </c>
      <c r="V14" s="9">
        <v>1397991</v>
      </c>
      <c r="W14" s="9">
        <v>1447175</v>
      </c>
      <c r="X14" s="9">
        <v>1418496</v>
      </c>
      <c r="Y14" s="9">
        <v>1452645</v>
      </c>
      <c r="Z14" s="9">
        <v>1491242</v>
      </c>
      <c r="AA14" s="9">
        <v>1539250</v>
      </c>
      <c r="AB14" s="9">
        <v>1601614</v>
      </c>
      <c r="AC14" s="9">
        <v>1674387</v>
      </c>
      <c r="AD14" s="9">
        <v>1727643</v>
      </c>
      <c r="AE14" s="9">
        <v>1799292</v>
      </c>
      <c r="AF14" s="9">
        <v>1872421</v>
      </c>
      <c r="AG14" s="9">
        <v>1942619</v>
      </c>
      <c r="AH14" s="9">
        <v>2017344</v>
      </c>
      <c r="AI14" s="9">
        <v>1946597</v>
      </c>
    </row>
    <row r="15" spans="1:35" ht="12.75">
      <c r="A15" s="48"/>
      <c r="B15" s="49"/>
      <c r="C15" s="50"/>
      <c r="D15" s="44"/>
      <c r="E15" s="7" t="s">
        <v>57</v>
      </c>
      <c r="F15" s="8">
        <v>5728527.175</v>
      </c>
      <c r="G15" s="8">
        <v>6067041.691</v>
      </c>
      <c r="H15" s="8">
        <v>6392114.017</v>
      </c>
      <c r="I15" s="8">
        <v>6774513.66</v>
      </c>
      <c r="J15" s="8">
        <v>7116656.796</v>
      </c>
      <c r="K15" s="8">
        <v>7527600.505</v>
      </c>
      <c r="L15" s="8">
        <v>8258301.438</v>
      </c>
      <c r="M15" s="8">
        <v>8727890.386</v>
      </c>
      <c r="N15" s="8">
        <v>9284421.44</v>
      </c>
      <c r="O15" s="8">
        <v>9884024.456</v>
      </c>
      <c r="P15" s="8">
        <v>10223808.761</v>
      </c>
      <c r="Q15" s="8">
        <v>10545487.824</v>
      </c>
      <c r="R15" s="8">
        <v>11051413.697</v>
      </c>
      <c r="S15" s="8">
        <v>11774846.104</v>
      </c>
      <c r="T15" s="8">
        <v>12567500.825</v>
      </c>
      <c r="U15" s="8">
        <v>13304108.691</v>
      </c>
      <c r="V15" s="8">
        <v>13956204.161</v>
      </c>
      <c r="W15" s="8">
        <v>14247897.632</v>
      </c>
      <c r="X15" s="8">
        <v>14006528.504</v>
      </c>
      <c r="Y15" s="8">
        <v>14539845.025</v>
      </c>
      <c r="Z15" s="8">
        <v>15055228.608</v>
      </c>
      <c r="AA15" s="8">
        <v>15681140.2</v>
      </c>
      <c r="AB15" s="8">
        <v>16233259.257</v>
      </c>
      <c r="AC15" s="8">
        <v>16906767.005</v>
      </c>
      <c r="AD15" s="8">
        <v>17543951.899</v>
      </c>
      <c r="AE15" s="8">
        <v>18026678.135</v>
      </c>
      <c r="AF15" s="8">
        <v>18781745.895</v>
      </c>
      <c r="AG15" s="8">
        <v>19760773.996</v>
      </c>
      <c r="AH15" s="8">
        <v>20592215.32</v>
      </c>
      <c r="AI15" s="8">
        <v>20817462.234</v>
      </c>
    </row>
    <row r="16" spans="1:35" ht="12.75">
      <c r="A16" s="48"/>
      <c r="B16" s="49"/>
      <c r="C16" s="50"/>
      <c r="D16" s="45"/>
      <c r="E16" s="7" t="s">
        <v>59</v>
      </c>
      <c r="F16" s="9" t="s">
        <v>49</v>
      </c>
      <c r="G16" s="9" t="s">
        <v>49</v>
      </c>
      <c r="H16" s="9" t="s">
        <v>49</v>
      </c>
      <c r="I16" s="9" t="s">
        <v>49</v>
      </c>
      <c r="J16" s="9">
        <v>5186747.502</v>
      </c>
      <c r="K16" s="9">
        <v>5400987.008</v>
      </c>
      <c r="L16" s="9">
        <v>5523525.363</v>
      </c>
      <c r="M16" s="9">
        <v>5738952.936</v>
      </c>
      <c r="N16" s="9">
        <v>5981913.334</v>
      </c>
      <c r="O16" s="9">
        <v>6305931.849</v>
      </c>
      <c r="P16" s="9">
        <v>6619041.682</v>
      </c>
      <c r="Q16" s="9">
        <v>6846315.497</v>
      </c>
      <c r="R16" s="9">
        <v>7042418.086</v>
      </c>
      <c r="S16" s="9">
        <v>7337192.655</v>
      </c>
      <c r="T16" s="9">
        <v>7582249.084</v>
      </c>
      <c r="U16" s="9">
        <v>7962597.634</v>
      </c>
      <c r="V16" s="9">
        <v>8409315.785</v>
      </c>
      <c r="W16" s="9">
        <v>8658345.567</v>
      </c>
      <c r="X16" s="9">
        <v>8374821.744</v>
      </c>
      <c r="Y16" s="9">
        <v>8580196.703</v>
      </c>
      <c r="Z16" s="9">
        <v>8807274.513</v>
      </c>
      <c r="AA16" s="9">
        <v>8842695.037</v>
      </c>
      <c r="AB16" s="9">
        <v>8929813.517</v>
      </c>
      <c r="AC16" s="9">
        <v>9133188.285</v>
      </c>
      <c r="AD16" s="9">
        <v>9448881.395</v>
      </c>
      <c r="AE16" s="9">
        <v>9703365.367</v>
      </c>
      <c r="AF16" s="9">
        <v>10061611.14</v>
      </c>
      <c r="AG16" s="9">
        <v>10395411.238</v>
      </c>
      <c r="AH16" s="9">
        <v>10740786.552</v>
      </c>
      <c r="AI16" s="9">
        <v>10268676.969</v>
      </c>
    </row>
    <row r="17" spans="1:35" ht="12.75">
      <c r="A17" s="48"/>
      <c r="B17" s="49"/>
      <c r="C17" s="50"/>
      <c r="D17" s="43" t="s">
        <v>60</v>
      </c>
      <c r="E17" s="7" t="s">
        <v>40</v>
      </c>
      <c r="F17" s="8">
        <v>241598.13</v>
      </c>
      <c r="G17" s="8">
        <v>244739.973</v>
      </c>
      <c r="H17" s="8">
        <v>241851.342</v>
      </c>
      <c r="I17" s="8">
        <v>248650.27</v>
      </c>
      <c r="J17" s="8">
        <v>256275.6</v>
      </c>
      <c r="K17" s="8">
        <v>258623.6</v>
      </c>
      <c r="L17" s="8">
        <v>268055.3</v>
      </c>
      <c r="M17" s="8">
        <v>273061.5</v>
      </c>
      <c r="N17" s="8">
        <v>282145.1</v>
      </c>
      <c r="O17" s="8">
        <v>292263.2</v>
      </c>
      <c r="P17" s="8">
        <v>296706.7</v>
      </c>
      <c r="Q17" s="8">
        <v>301551.7</v>
      </c>
      <c r="R17" s="8">
        <v>304911.3</v>
      </c>
      <c r="S17" s="8">
        <v>314582.9</v>
      </c>
      <c r="T17" s="8">
        <v>322277.3</v>
      </c>
      <c r="U17" s="8">
        <v>330173.8</v>
      </c>
      <c r="V17" s="8">
        <v>342487.1</v>
      </c>
      <c r="W17" s="8">
        <v>345186</v>
      </c>
      <c r="X17" s="8">
        <v>338208.5</v>
      </c>
      <c r="Y17" s="8">
        <v>347963.3</v>
      </c>
      <c r="Z17" s="8">
        <v>354868.7</v>
      </c>
      <c r="AA17" s="8">
        <v>357666.9</v>
      </c>
      <c r="AB17" s="8">
        <v>359142.9</v>
      </c>
      <c r="AC17" s="8">
        <v>365183.7</v>
      </c>
      <c r="AD17" s="8">
        <v>373301.6</v>
      </c>
      <c r="AE17" s="8">
        <v>376817.6</v>
      </c>
      <c r="AF17" s="8">
        <v>382707.4</v>
      </c>
      <c r="AG17" s="8">
        <v>389704.2</v>
      </c>
      <c r="AH17" s="8">
        <v>398455</v>
      </c>
      <c r="AI17" s="8">
        <v>377412.5</v>
      </c>
    </row>
    <row r="18" spans="1:35" ht="12.75">
      <c r="A18" s="48"/>
      <c r="B18" s="49"/>
      <c r="C18" s="50"/>
      <c r="D18" s="44"/>
      <c r="E18" s="7" t="s">
        <v>42</v>
      </c>
      <c r="F18" s="9">
        <v>1136742.22</v>
      </c>
      <c r="G18" s="9">
        <v>1156369.503</v>
      </c>
      <c r="H18" s="9">
        <v>1162193.331</v>
      </c>
      <c r="I18" s="9">
        <v>1215845.016</v>
      </c>
      <c r="J18" s="9">
        <v>1254013.045</v>
      </c>
      <c r="K18" s="9">
        <v>1286021.711</v>
      </c>
      <c r="L18" s="9">
        <v>1326152.647</v>
      </c>
      <c r="M18" s="9">
        <v>1351902.337</v>
      </c>
      <c r="N18" s="9">
        <v>1396288.282</v>
      </c>
      <c r="O18" s="9">
        <v>1461665.71</v>
      </c>
      <c r="P18" s="9">
        <v>1473961.744</v>
      </c>
      <c r="Q18" s="9">
        <v>1478565.893</v>
      </c>
      <c r="R18" s="9">
        <v>1484209.437</v>
      </c>
      <c r="S18" s="9">
        <v>1513557.546</v>
      </c>
      <c r="T18" s="9">
        <v>1538054.011</v>
      </c>
      <c r="U18" s="9">
        <v>1597072.295</v>
      </c>
      <c r="V18" s="9">
        <v>1605066.425</v>
      </c>
      <c r="W18" s="9">
        <v>1605941.392</v>
      </c>
      <c r="X18" s="9">
        <v>1534518.167</v>
      </c>
      <c r="Y18" s="9">
        <v>1562742.705</v>
      </c>
      <c r="Z18" s="9">
        <v>1586909.789</v>
      </c>
      <c r="AA18" s="9">
        <v>1590374.015</v>
      </c>
      <c r="AB18" s="9">
        <v>1604991.655</v>
      </c>
      <c r="AC18" s="9">
        <v>1629814.216</v>
      </c>
      <c r="AD18" s="9">
        <v>1665239.282</v>
      </c>
      <c r="AE18" s="9">
        <v>1718119.053</v>
      </c>
      <c r="AF18" s="9">
        <v>1769165.727</v>
      </c>
      <c r="AG18" s="9">
        <v>1800043.607</v>
      </c>
      <c r="AH18" s="9">
        <v>1839869.352</v>
      </c>
      <c r="AI18" s="9">
        <v>1796441.089</v>
      </c>
    </row>
    <row r="19" spans="1:35" ht="12.75">
      <c r="A19" s="48"/>
      <c r="B19" s="49"/>
      <c r="C19" s="50"/>
      <c r="D19" s="44"/>
      <c r="E19" s="7" t="s">
        <v>44</v>
      </c>
      <c r="F19" s="8">
        <v>1325883</v>
      </c>
      <c r="G19" s="8">
        <v>1351022</v>
      </c>
      <c r="H19" s="8">
        <v>1342836</v>
      </c>
      <c r="I19" s="8">
        <v>1370533</v>
      </c>
      <c r="J19" s="8">
        <v>1401601</v>
      </c>
      <c r="K19" s="8">
        <v>1422338</v>
      </c>
      <c r="L19" s="8">
        <v>1454814</v>
      </c>
      <c r="M19" s="8">
        <v>1508606</v>
      </c>
      <c r="N19" s="8">
        <v>1560671</v>
      </c>
      <c r="O19" s="8">
        <v>1621245</v>
      </c>
      <c r="P19" s="8">
        <v>1653422</v>
      </c>
      <c r="Q19" s="8">
        <v>1671850</v>
      </c>
      <c r="R19" s="8">
        <v>1683766</v>
      </c>
      <c r="S19" s="8">
        <v>1734798</v>
      </c>
      <c r="T19" s="8">
        <v>1760517</v>
      </c>
      <c r="U19" s="8">
        <v>1804131</v>
      </c>
      <c r="V19" s="8">
        <v>1850187</v>
      </c>
      <c r="W19" s="8">
        <v>1859701</v>
      </c>
      <c r="X19" s="8">
        <v>1810887</v>
      </c>
      <c r="Y19" s="8">
        <v>1842424</v>
      </c>
      <c r="Z19" s="8">
        <v>1883669</v>
      </c>
      <c r="AA19" s="8">
        <v>1894309</v>
      </c>
      <c r="AB19" s="8">
        <v>1906043</v>
      </c>
      <c r="AC19" s="8">
        <v>1927230</v>
      </c>
      <c r="AD19" s="8">
        <v>1944633</v>
      </c>
      <c r="AE19" s="8">
        <v>1963461</v>
      </c>
      <c r="AF19" s="8">
        <v>2006178</v>
      </c>
      <c r="AG19" s="8">
        <v>2043985</v>
      </c>
      <c r="AH19" s="8">
        <v>2082658</v>
      </c>
      <c r="AI19" s="8">
        <v>1915592</v>
      </c>
    </row>
    <row r="20" spans="1:35" ht="12.75">
      <c r="A20" s="48"/>
      <c r="B20" s="49"/>
      <c r="C20" s="50"/>
      <c r="D20" s="44"/>
      <c r="E20" s="7" t="s">
        <v>45</v>
      </c>
      <c r="F20" s="9">
        <v>1959582.2</v>
      </c>
      <c r="G20" s="9">
        <v>1997146.07</v>
      </c>
      <c r="H20" s="9">
        <v>1976186.52</v>
      </c>
      <c r="I20" s="9">
        <v>2017561.22</v>
      </c>
      <c r="J20" s="9">
        <v>2054036.29</v>
      </c>
      <c r="K20" s="9">
        <v>2074451.44</v>
      </c>
      <c r="L20" s="9">
        <v>2116642.75</v>
      </c>
      <c r="M20" s="9">
        <v>2162644.89</v>
      </c>
      <c r="N20" s="9">
        <v>2199392.16</v>
      </c>
      <c r="O20" s="9">
        <v>2270709.08</v>
      </c>
      <c r="P20" s="9">
        <v>2316439.02</v>
      </c>
      <c r="Q20" s="9">
        <v>2317800.03</v>
      </c>
      <c r="R20" s="9">
        <v>2303373.32</v>
      </c>
      <c r="S20" s="9">
        <v>2340937.2</v>
      </c>
      <c r="T20" s="9">
        <v>2356997.12</v>
      </c>
      <c r="U20" s="9">
        <v>2448456.99</v>
      </c>
      <c r="V20" s="9">
        <v>2535289.43</v>
      </c>
      <c r="W20" s="9">
        <v>2561965.22</v>
      </c>
      <c r="X20" s="9">
        <v>2402727.05</v>
      </c>
      <c r="Y20" s="9">
        <v>2507524.82</v>
      </c>
      <c r="Z20" s="9">
        <v>2604428.74</v>
      </c>
      <c r="AA20" s="9">
        <v>2618311.04</v>
      </c>
      <c r="AB20" s="9">
        <v>2630287.93</v>
      </c>
      <c r="AC20" s="9">
        <v>2689627.96</v>
      </c>
      <c r="AD20" s="9">
        <v>2722020</v>
      </c>
      <c r="AE20" s="9">
        <v>2783265.45</v>
      </c>
      <c r="AF20" s="9">
        <v>2861115.22</v>
      </c>
      <c r="AG20" s="9">
        <v>2892418.45</v>
      </c>
      <c r="AH20" s="9">
        <v>2920999.66</v>
      </c>
      <c r="AI20" s="9">
        <v>2779182.42</v>
      </c>
    </row>
    <row r="21" spans="1:35" ht="12.75">
      <c r="A21" s="48"/>
      <c r="B21" s="49"/>
      <c r="C21" s="50"/>
      <c r="D21" s="44"/>
      <c r="E21" s="7" t="s">
        <v>46</v>
      </c>
      <c r="F21" s="8">
        <v>1266014.748</v>
      </c>
      <c r="G21" s="8">
        <v>1275877.181</v>
      </c>
      <c r="H21" s="8">
        <v>1269318.476</v>
      </c>
      <c r="I21" s="8">
        <v>1298463.546</v>
      </c>
      <c r="J21" s="8">
        <v>1336013.1</v>
      </c>
      <c r="K21" s="8">
        <v>1353220.7</v>
      </c>
      <c r="L21" s="8">
        <v>1374731.8</v>
      </c>
      <c r="M21" s="8">
        <v>1398053.7</v>
      </c>
      <c r="N21" s="8">
        <v>1419933.1</v>
      </c>
      <c r="O21" s="8">
        <v>1473837.9</v>
      </c>
      <c r="P21" s="8">
        <v>1501115.8</v>
      </c>
      <c r="Q21" s="8">
        <v>1506601.6</v>
      </c>
      <c r="R21" s="8">
        <v>1507655.2</v>
      </c>
      <c r="S21" s="8">
        <v>1531522.7</v>
      </c>
      <c r="T21" s="8">
        <v>1543980.7</v>
      </c>
      <c r="U21" s="8">
        <v>1573421.1</v>
      </c>
      <c r="V21" s="8">
        <v>1598028.7</v>
      </c>
      <c r="W21" s="8">
        <v>1586832.2</v>
      </c>
      <c r="X21" s="8">
        <v>1500408.6</v>
      </c>
      <c r="Y21" s="8">
        <v>1527820.5</v>
      </c>
      <c r="Z21" s="8">
        <v>1538964.9</v>
      </c>
      <c r="AA21" s="8">
        <v>1497810.1</v>
      </c>
      <c r="AB21" s="8">
        <v>1474417.7</v>
      </c>
      <c r="AC21" s="8">
        <v>1475207.6</v>
      </c>
      <c r="AD21" s="8">
        <v>1488049</v>
      </c>
      <c r="AE21" s="8">
        <v>1508257.3</v>
      </c>
      <c r="AF21" s="8">
        <v>1532443.1</v>
      </c>
      <c r="AG21" s="8">
        <v>1546749.3</v>
      </c>
      <c r="AH21" s="8">
        <v>1553098.2</v>
      </c>
      <c r="AI21" s="8">
        <v>1417989.7</v>
      </c>
    </row>
    <row r="22" spans="1:35" ht="12.75">
      <c r="A22" s="48"/>
      <c r="B22" s="49"/>
      <c r="C22" s="50"/>
      <c r="D22" s="44"/>
      <c r="E22" s="7" t="s">
        <v>47</v>
      </c>
      <c r="F22" s="9">
        <v>439089771.408</v>
      </c>
      <c r="G22" s="9">
        <v>443595296.661</v>
      </c>
      <c r="H22" s="9">
        <v>444918872.81</v>
      </c>
      <c r="I22" s="9">
        <v>448524800</v>
      </c>
      <c r="J22" s="9">
        <v>459823900</v>
      </c>
      <c r="K22" s="9">
        <v>474126900</v>
      </c>
      <c r="L22" s="9">
        <v>480699700</v>
      </c>
      <c r="M22" s="9">
        <v>474922800</v>
      </c>
      <c r="N22" s="9">
        <v>475003500</v>
      </c>
      <c r="O22" s="9">
        <v>487476200</v>
      </c>
      <c r="P22" s="9">
        <v>486324700</v>
      </c>
      <c r="Q22" s="9">
        <v>488414800</v>
      </c>
      <c r="R22" s="9">
        <v>495916200</v>
      </c>
      <c r="S22" s="9">
        <v>506498800</v>
      </c>
      <c r="T22" s="9">
        <v>517577900</v>
      </c>
      <c r="U22" s="9">
        <v>524394400</v>
      </c>
      <c r="V22" s="9">
        <v>532063600</v>
      </c>
      <c r="W22" s="9">
        <v>525956300</v>
      </c>
      <c r="X22" s="9">
        <v>491839000</v>
      </c>
      <c r="Y22" s="9">
        <v>510456700</v>
      </c>
      <c r="Z22" s="9">
        <v>509010900</v>
      </c>
      <c r="AA22" s="9">
        <v>514723400</v>
      </c>
      <c r="AB22" s="9">
        <v>524457300</v>
      </c>
      <c r="AC22" s="9">
        <v>526170800</v>
      </c>
      <c r="AD22" s="9">
        <v>534876000</v>
      </c>
      <c r="AE22" s="9">
        <v>538829500</v>
      </c>
      <c r="AF22" s="9">
        <v>549595000</v>
      </c>
      <c r="AG22" s="9">
        <v>553229100</v>
      </c>
      <c r="AH22" s="9">
        <v>551170800</v>
      </c>
      <c r="AI22" s="9" t="s">
        <v>49</v>
      </c>
    </row>
    <row r="23" spans="1:35" ht="12.75">
      <c r="A23" s="48"/>
      <c r="B23" s="49"/>
      <c r="C23" s="50"/>
      <c r="D23" s="44"/>
      <c r="E23" s="7" t="s">
        <v>50</v>
      </c>
      <c r="F23" s="8">
        <v>455316300</v>
      </c>
      <c r="G23" s="8">
        <v>484855700</v>
      </c>
      <c r="H23" s="8">
        <v>519602400</v>
      </c>
      <c r="I23" s="8">
        <v>566543400</v>
      </c>
      <c r="J23" s="8">
        <v>620864700</v>
      </c>
      <c r="K23" s="8">
        <v>669502600</v>
      </c>
      <c r="L23" s="8">
        <v>711354400</v>
      </c>
      <c r="M23" s="8">
        <v>677790300</v>
      </c>
      <c r="N23" s="8">
        <v>752357000</v>
      </c>
      <c r="O23" s="8">
        <v>819508100</v>
      </c>
      <c r="P23" s="8">
        <v>858696900</v>
      </c>
      <c r="Q23" s="8">
        <v>927265200</v>
      </c>
      <c r="R23" s="8">
        <v>957728000</v>
      </c>
      <c r="S23" s="8">
        <v>1008286900</v>
      </c>
      <c r="T23" s="8">
        <v>1051712900</v>
      </c>
      <c r="U23" s="8">
        <v>1107875600</v>
      </c>
      <c r="V23" s="8">
        <v>1176059200</v>
      </c>
      <c r="W23" s="8">
        <v>1215777500</v>
      </c>
      <c r="X23" s="8">
        <v>1226047500</v>
      </c>
      <c r="Y23" s="8">
        <v>1308667300</v>
      </c>
      <c r="Z23" s="8">
        <v>1356275900</v>
      </c>
      <c r="AA23" s="8">
        <v>1389383900</v>
      </c>
      <c r="AB23" s="8">
        <v>1436067600</v>
      </c>
      <c r="AC23" s="8">
        <v>1480546700</v>
      </c>
      <c r="AD23" s="8">
        <v>1520907900</v>
      </c>
      <c r="AE23" s="8">
        <v>1563765100</v>
      </c>
      <c r="AF23" s="8">
        <v>1613713100</v>
      </c>
      <c r="AG23" s="8">
        <v>1663057000</v>
      </c>
      <c r="AH23" s="8">
        <v>1702670700</v>
      </c>
      <c r="AI23" s="8">
        <v>1686895800</v>
      </c>
    </row>
    <row r="24" spans="1:35" ht="12.75">
      <c r="A24" s="48"/>
      <c r="B24" s="49"/>
      <c r="C24" s="50"/>
      <c r="D24" s="44"/>
      <c r="E24" s="7" t="s">
        <v>52</v>
      </c>
      <c r="F24" s="9">
        <v>383678.329</v>
      </c>
      <c r="G24" s="9">
        <v>389253.858</v>
      </c>
      <c r="H24" s="9">
        <v>393848.101</v>
      </c>
      <c r="I24" s="9">
        <v>404850.254</v>
      </c>
      <c r="J24" s="9">
        <v>416848.153</v>
      </c>
      <c r="K24" s="9">
        <v>430122.153</v>
      </c>
      <c r="L24" s="9">
        <v>449278.542</v>
      </c>
      <c r="M24" s="9">
        <v>470044.101</v>
      </c>
      <c r="N24" s="9">
        <v>492393.897</v>
      </c>
      <c r="O24" s="9">
        <v>514116.714</v>
      </c>
      <c r="P24" s="9">
        <v>526221.194</v>
      </c>
      <c r="Q24" s="9">
        <v>527288.532</v>
      </c>
      <c r="R24" s="9">
        <v>527937.656</v>
      </c>
      <c r="S24" s="9">
        <v>538840.236</v>
      </c>
      <c r="T24" s="9">
        <v>550014.337</v>
      </c>
      <c r="U24" s="9">
        <v>568436.796</v>
      </c>
      <c r="V24" s="9">
        <v>590337.379</v>
      </c>
      <c r="W24" s="9">
        <v>605034.243</v>
      </c>
      <c r="X24" s="9">
        <v>585049.044</v>
      </c>
      <c r="Y24" s="9">
        <v>593884.438</v>
      </c>
      <c r="Z24" s="9">
        <v>604997.279</v>
      </c>
      <c r="AA24" s="9">
        <v>600192.017</v>
      </c>
      <c r="AB24" s="9">
        <v>601773.033</v>
      </c>
      <c r="AC24" s="9">
        <v>610430.271</v>
      </c>
      <c r="AD24" s="9">
        <v>620835</v>
      </c>
      <c r="AE24" s="9">
        <v>633043</v>
      </c>
      <c r="AF24" s="9">
        <v>651595.804</v>
      </c>
      <c r="AG24" s="9">
        <v>666711.515</v>
      </c>
      <c r="AH24" s="9">
        <v>680167.377</v>
      </c>
      <c r="AI24" s="9">
        <v>654144.144</v>
      </c>
    </row>
    <row r="25" spans="1:35" ht="12.75">
      <c r="A25" s="48"/>
      <c r="B25" s="49"/>
      <c r="C25" s="50"/>
      <c r="D25" s="44"/>
      <c r="E25" s="7" t="s">
        <v>53</v>
      </c>
      <c r="F25" s="8">
        <v>2160173.285</v>
      </c>
      <c r="G25" s="8">
        <v>2126417.444</v>
      </c>
      <c r="H25" s="8">
        <v>2079268</v>
      </c>
      <c r="I25" s="8">
        <v>2166389</v>
      </c>
      <c r="J25" s="8">
        <v>2267393</v>
      </c>
      <c r="K25" s="8">
        <v>2308352</v>
      </c>
      <c r="L25" s="8">
        <v>2383294</v>
      </c>
      <c r="M25" s="8">
        <v>2486539</v>
      </c>
      <c r="N25" s="8">
        <v>2593303</v>
      </c>
      <c r="O25" s="8">
        <v>2733954</v>
      </c>
      <c r="P25" s="8">
        <v>2771438</v>
      </c>
      <c r="Q25" s="8">
        <v>2827798</v>
      </c>
      <c r="R25" s="8">
        <v>2893798</v>
      </c>
      <c r="S25" s="8">
        <v>3028059</v>
      </c>
      <c r="T25" s="8">
        <v>3108846</v>
      </c>
      <c r="U25" s="8">
        <v>3257795</v>
      </c>
      <c r="V25" s="8">
        <v>3368564</v>
      </c>
      <c r="W25" s="8">
        <v>3351899</v>
      </c>
      <c r="X25" s="8">
        <v>3193159</v>
      </c>
      <c r="Y25" s="8">
        <v>3386812</v>
      </c>
      <c r="Z25" s="8">
        <v>3510290</v>
      </c>
      <c r="AA25" s="8">
        <v>3492354</v>
      </c>
      <c r="AB25" s="8">
        <v>3533213</v>
      </c>
      <c r="AC25" s="8">
        <v>3629916</v>
      </c>
      <c r="AD25" s="8">
        <v>3788043</v>
      </c>
      <c r="AE25" s="8">
        <v>3851099</v>
      </c>
      <c r="AF25" s="8">
        <v>3957920</v>
      </c>
      <c r="AG25" s="8">
        <v>4037268</v>
      </c>
      <c r="AH25" s="8">
        <v>4121139</v>
      </c>
      <c r="AI25" s="8">
        <v>3987105</v>
      </c>
    </row>
    <row r="26" spans="1:35" ht="12.75">
      <c r="A26" s="48"/>
      <c r="B26" s="49"/>
      <c r="C26" s="50"/>
      <c r="D26" s="44"/>
      <c r="E26" s="7" t="s">
        <v>55</v>
      </c>
      <c r="F26" s="9">
        <v>1145606.739</v>
      </c>
      <c r="G26" s="9">
        <v>1151970.715</v>
      </c>
      <c r="H26" s="9">
        <v>1181211.025</v>
      </c>
      <c r="I26" s="9">
        <v>1223744.505</v>
      </c>
      <c r="J26" s="9">
        <v>1250815</v>
      </c>
      <c r="K26" s="9">
        <v>1279266</v>
      </c>
      <c r="L26" s="9">
        <v>1317006</v>
      </c>
      <c r="M26" s="9">
        <v>1357597</v>
      </c>
      <c r="N26" s="9">
        <v>1400496</v>
      </c>
      <c r="O26" s="9">
        <v>1452162</v>
      </c>
      <c r="P26" s="9">
        <v>1481361</v>
      </c>
      <c r="Q26" s="9">
        <v>1509943</v>
      </c>
      <c r="R26" s="9">
        <v>1555029</v>
      </c>
      <c r="S26" s="9">
        <v>1589430</v>
      </c>
      <c r="T26" s="9">
        <v>1634489</v>
      </c>
      <c r="U26" s="9">
        <v>1679377</v>
      </c>
      <c r="V26" s="9">
        <v>1717017</v>
      </c>
      <c r="W26" s="9">
        <v>1714996</v>
      </c>
      <c r="X26" s="9">
        <v>1643434</v>
      </c>
      <c r="Y26" s="9">
        <v>1680124</v>
      </c>
      <c r="Z26" s="9">
        <v>1706341</v>
      </c>
      <c r="AA26" s="9">
        <v>1735520</v>
      </c>
      <c r="AB26" s="9">
        <v>1767197</v>
      </c>
      <c r="AC26" s="9">
        <v>1820086</v>
      </c>
      <c r="AD26" s="9">
        <v>1864647</v>
      </c>
      <c r="AE26" s="9">
        <v>1908673</v>
      </c>
      <c r="AF26" s="9">
        <v>1950702</v>
      </c>
      <c r="AG26" s="9">
        <v>1981300</v>
      </c>
      <c r="AH26" s="9">
        <v>2017344</v>
      </c>
      <c r="AI26" s="9">
        <v>1826685</v>
      </c>
    </row>
    <row r="27" spans="1:35" ht="12.75">
      <c r="A27" s="48"/>
      <c r="B27" s="49"/>
      <c r="C27" s="50"/>
      <c r="D27" s="44"/>
      <c r="E27" s="7" t="s">
        <v>57</v>
      </c>
      <c r="F27" s="8">
        <v>9250716.121</v>
      </c>
      <c r="G27" s="8">
        <v>9451476.798</v>
      </c>
      <c r="H27" s="8">
        <v>9648573.402</v>
      </c>
      <c r="I27" s="8">
        <v>10027041.628</v>
      </c>
      <c r="J27" s="8">
        <v>10357113.555</v>
      </c>
      <c r="K27" s="8">
        <v>10759703.597</v>
      </c>
      <c r="L27" s="8">
        <v>11292978.916</v>
      </c>
      <c r="M27" s="8">
        <v>11777293.977</v>
      </c>
      <c r="N27" s="8">
        <v>12333669.171</v>
      </c>
      <c r="O27" s="8">
        <v>12841858.89</v>
      </c>
      <c r="P27" s="8">
        <v>12956989.829</v>
      </c>
      <c r="Q27" s="8">
        <v>13168186.575</v>
      </c>
      <c r="R27" s="8">
        <v>13518260.212</v>
      </c>
      <c r="S27" s="8">
        <v>14019443.597</v>
      </c>
      <c r="T27" s="8">
        <v>14519102.776</v>
      </c>
      <c r="U27" s="8">
        <v>14920253.026</v>
      </c>
      <c r="V27" s="8">
        <v>15176777.679</v>
      </c>
      <c r="W27" s="8">
        <v>15175946.578</v>
      </c>
      <c r="X27" s="8">
        <v>14805823.034</v>
      </c>
      <c r="Y27" s="8">
        <v>15159382.589</v>
      </c>
      <c r="Z27" s="8">
        <v>15364636.182</v>
      </c>
      <c r="AA27" s="8">
        <v>15681141.2</v>
      </c>
      <c r="AB27" s="8">
        <v>15919187.196</v>
      </c>
      <c r="AC27" s="8">
        <v>16278614.633</v>
      </c>
      <c r="AD27" s="8">
        <v>16718354.604</v>
      </c>
      <c r="AE27" s="8">
        <v>17002114.262</v>
      </c>
      <c r="AF27" s="8">
        <v>17387062.757</v>
      </c>
      <c r="AG27" s="8">
        <v>17890435.23</v>
      </c>
      <c r="AH27" s="8">
        <v>18299490.343</v>
      </c>
      <c r="AI27" s="8">
        <v>18296049.901</v>
      </c>
    </row>
    <row r="28" spans="1:35" ht="12.75">
      <c r="A28" s="37"/>
      <c r="B28" s="38"/>
      <c r="C28" s="39"/>
      <c r="D28" s="45"/>
      <c r="E28" s="7" t="s">
        <v>59</v>
      </c>
      <c r="F28" s="9" t="s">
        <v>49</v>
      </c>
      <c r="G28" s="9" t="s">
        <v>49</v>
      </c>
      <c r="H28" s="9" t="s">
        <v>49</v>
      </c>
      <c r="I28" s="9" t="s">
        <v>49</v>
      </c>
      <c r="J28" s="9">
        <v>6112137.835</v>
      </c>
      <c r="K28" s="9">
        <v>6211695.069</v>
      </c>
      <c r="L28" s="9">
        <v>6374505.423</v>
      </c>
      <c r="M28" s="9">
        <v>6565183.991</v>
      </c>
      <c r="N28" s="9">
        <v>6747870.183</v>
      </c>
      <c r="O28" s="9">
        <v>7014466.93</v>
      </c>
      <c r="P28" s="9">
        <v>7174886.432</v>
      </c>
      <c r="Q28" s="9">
        <v>7245115.655</v>
      </c>
      <c r="R28" s="9">
        <v>7288390.42</v>
      </c>
      <c r="S28" s="9">
        <v>7465778.181</v>
      </c>
      <c r="T28" s="9">
        <v>7582249.084</v>
      </c>
      <c r="U28" s="9">
        <v>7827535.208</v>
      </c>
      <c r="V28" s="9">
        <v>8083061.503</v>
      </c>
      <c r="W28" s="9">
        <v>8138164.948</v>
      </c>
      <c r="X28" s="9">
        <v>7773836.385</v>
      </c>
      <c r="Y28" s="9">
        <v>7939158.352</v>
      </c>
      <c r="Z28" s="9">
        <v>8080409.273</v>
      </c>
      <c r="AA28" s="9">
        <v>8024537.488</v>
      </c>
      <c r="AB28" s="9">
        <v>8014603.075</v>
      </c>
      <c r="AC28" s="9">
        <v>8125420.914</v>
      </c>
      <c r="AD28" s="9">
        <v>8280210.029</v>
      </c>
      <c r="AE28" s="9">
        <v>8427617.141</v>
      </c>
      <c r="AF28" s="9">
        <v>8651257.26</v>
      </c>
      <c r="AG28" s="9">
        <v>8810939.661</v>
      </c>
      <c r="AH28" s="9">
        <v>8948787.826</v>
      </c>
      <c r="AI28" s="9">
        <v>8380888.101</v>
      </c>
    </row>
    <row r="29" spans="1:35" ht="12.75">
      <c r="A29" s="18"/>
      <c r="B29" s="19"/>
      <c r="C29" s="20"/>
      <c r="D29" s="17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>
      <c r="A30" s="43" t="s">
        <v>38</v>
      </c>
      <c r="B30" s="34" t="s">
        <v>70</v>
      </c>
      <c r="C30" s="36"/>
      <c r="D30" s="43" t="s">
        <v>39</v>
      </c>
      <c r="E30" s="7" t="s">
        <v>40</v>
      </c>
      <c r="F30" s="8" t="s">
        <v>49</v>
      </c>
      <c r="G30" s="8" t="s">
        <v>49</v>
      </c>
      <c r="H30" s="8" t="s">
        <v>49</v>
      </c>
      <c r="I30" s="8" t="s">
        <v>49</v>
      </c>
      <c r="J30" s="8">
        <v>44782.2</v>
      </c>
      <c r="K30" s="8">
        <v>45539.4</v>
      </c>
      <c r="L30" s="8">
        <v>48315.7</v>
      </c>
      <c r="M30" s="8">
        <v>49116.6</v>
      </c>
      <c r="N30" s="8">
        <v>48776.6</v>
      </c>
      <c r="O30" s="8">
        <v>52154.1</v>
      </c>
      <c r="P30" s="8">
        <v>52236.1</v>
      </c>
      <c r="Q30" s="8">
        <v>52973.3</v>
      </c>
      <c r="R30" s="8">
        <v>52943.6</v>
      </c>
      <c r="S30" s="8">
        <v>55022.9</v>
      </c>
      <c r="T30" s="8">
        <v>56344.9</v>
      </c>
      <c r="U30" s="8">
        <v>56631.9</v>
      </c>
      <c r="V30" s="8">
        <v>59877.5</v>
      </c>
      <c r="W30" s="8">
        <v>57930.1</v>
      </c>
      <c r="X30" s="8">
        <v>53819.1</v>
      </c>
      <c r="Y30" s="8">
        <v>58156.5</v>
      </c>
      <c r="Z30" s="8">
        <v>59262.2</v>
      </c>
      <c r="AA30" s="8">
        <v>58675.8</v>
      </c>
      <c r="AB30" s="8">
        <v>59387.9</v>
      </c>
      <c r="AC30" s="8">
        <v>60282.2</v>
      </c>
      <c r="AD30" s="8">
        <v>62670.7</v>
      </c>
      <c r="AE30" s="8">
        <v>63277.4</v>
      </c>
      <c r="AF30" s="8">
        <v>65457.1</v>
      </c>
      <c r="AG30" s="8">
        <v>65328</v>
      </c>
      <c r="AH30" s="8">
        <v>69207.2</v>
      </c>
      <c r="AI30" s="8">
        <v>67409.2</v>
      </c>
    </row>
    <row r="31" spans="1:35" ht="12.75">
      <c r="A31" s="44"/>
      <c r="B31" s="48"/>
      <c r="C31" s="50"/>
      <c r="D31" s="44"/>
      <c r="E31" s="7" t="s">
        <v>42</v>
      </c>
      <c r="F31" s="9">
        <v>162504.433</v>
      </c>
      <c r="G31" s="9">
        <v>169598.029</v>
      </c>
      <c r="H31" s="9">
        <v>165385.806</v>
      </c>
      <c r="I31" s="9">
        <v>176741.569</v>
      </c>
      <c r="J31" s="9">
        <v>187776.283</v>
      </c>
      <c r="K31" s="9">
        <v>196015.568</v>
      </c>
      <c r="L31" s="9">
        <v>211556.89</v>
      </c>
      <c r="M31" s="9">
        <v>212493.204</v>
      </c>
      <c r="N31" s="9">
        <v>222556.501</v>
      </c>
      <c r="O31" s="9">
        <v>251405.193</v>
      </c>
      <c r="P31" s="9">
        <v>253465.909</v>
      </c>
      <c r="Q31" s="9">
        <v>257051.122</v>
      </c>
      <c r="R31" s="9">
        <v>252025.181</v>
      </c>
      <c r="S31" s="9">
        <v>263534.589</v>
      </c>
      <c r="T31" s="9">
        <v>279970.452</v>
      </c>
      <c r="U31" s="9">
        <v>301092.12</v>
      </c>
      <c r="V31" s="9">
        <v>300808.383</v>
      </c>
      <c r="W31" s="9">
        <v>313663.871</v>
      </c>
      <c r="X31" s="9">
        <v>267371.405</v>
      </c>
      <c r="Y31" s="9">
        <v>287848.396</v>
      </c>
      <c r="Z31" s="9">
        <v>300292.797</v>
      </c>
      <c r="AA31" s="9">
        <v>312010.872</v>
      </c>
      <c r="AB31" s="9">
        <v>311466.067</v>
      </c>
      <c r="AC31" s="9">
        <v>313454.222</v>
      </c>
      <c r="AD31" s="9">
        <v>319376.59</v>
      </c>
      <c r="AE31" s="9">
        <v>336034.891</v>
      </c>
      <c r="AF31" s="9">
        <v>348304.849</v>
      </c>
      <c r="AG31" s="9">
        <v>358720.666</v>
      </c>
      <c r="AH31" s="9">
        <v>371875.845</v>
      </c>
      <c r="AI31" s="9">
        <v>368597.156</v>
      </c>
    </row>
    <row r="32" spans="1:35" ht="12.75">
      <c r="A32" s="44"/>
      <c r="B32" s="48"/>
      <c r="C32" s="50"/>
      <c r="D32" s="44"/>
      <c r="E32" s="7" t="s">
        <v>44</v>
      </c>
      <c r="F32" s="8">
        <v>204792</v>
      </c>
      <c r="G32" s="8">
        <v>209034</v>
      </c>
      <c r="H32" s="8">
        <v>204779</v>
      </c>
      <c r="I32" s="8">
        <v>205731</v>
      </c>
      <c r="J32" s="8">
        <v>214325</v>
      </c>
      <c r="K32" s="8">
        <v>215856</v>
      </c>
      <c r="L32" s="8">
        <v>222894</v>
      </c>
      <c r="M32" s="8">
        <v>233732</v>
      </c>
      <c r="N32" s="8">
        <v>237680</v>
      </c>
      <c r="O32" s="8">
        <v>250449</v>
      </c>
      <c r="P32" s="8">
        <v>253372</v>
      </c>
      <c r="Q32" s="8">
        <v>256277</v>
      </c>
      <c r="R32" s="8">
        <v>254158</v>
      </c>
      <c r="S32" s="8">
        <v>259256</v>
      </c>
      <c r="T32" s="8">
        <v>260128</v>
      </c>
      <c r="U32" s="8">
        <v>261754</v>
      </c>
      <c r="V32" s="8">
        <v>266559</v>
      </c>
      <c r="W32" s="8">
        <v>261278</v>
      </c>
      <c r="X32" s="8">
        <v>245643</v>
      </c>
      <c r="Y32" s="8">
        <v>247960</v>
      </c>
      <c r="Z32" s="8">
        <v>258423</v>
      </c>
      <c r="AA32" s="8">
        <v>263616</v>
      </c>
      <c r="AB32" s="8">
        <v>268570</v>
      </c>
      <c r="AC32" s="8">
        <v>271380</v>
      </c>
      <c r="AD32" s="8">
        <v>280792</v>
      </c>
      <c r="AE32" s="8">
        <v>281139</v>
      </c>
      <c r="AF32" s="8">
        <v>282934</v>
      </c>
      <c r="AG32" s="8">
        <v>288828</v>
      </c>
      <c r="AH32" s="8">
        <v>300636</v>
      </c>
      <c r="AI32" s="8">
        <v>272015</v>
      </c>
    </row>
    <row r="33" spans="1:35" ht="12.75">
      <c r="A33" s="44"/>
      <c r="B33" s="48"/>
      <c r="C33" s="50"/>
      <c r="D33" s="44"/>
      <c r="E33" s="7" t="s">
        <v>45</v>
      </c>
      <c r="F33" s="9">
        <v>444615</v>
      </c>
      <c r="G33" s="9">
        <v>450088</v>
      </c>
      <c r="H33" s="9">
        <v>426878</v>
      </c>
      <c r="I33" s="9">
        <v>434967</v>
      </c>
      <c r="J33" s="9">
        <v>446061</v>
      </c>
      <c r="K33" s="9">
        <v>442595</v>
      </c>
      <c r="L33" s="9">
        <v>452838</v>
      </c>
      <c r="M33" s="9">
        <v>468567</v>
      </c>
      <c r="N33" s="9">
        <v>467800</v>
      </c>
      <c r="O33" s="9">
        <v>486433</v>
      </c>
      <c r="P33" s="9">
        <v>494926</v>
      </c>
      <c r="Q33" s="9">
        <v>490405</v>
      </c>
      <c r="R33" s="9">
        <v>493720</v>
      </c>
      <c r="S33" s="9">
        <v>514281</v>
      </c>
      <c r="T33" s="9">
        <v>522575</v>
      </c>
      <c r="U33" s="9">
        <v>560151</v>
      </c>
      <c r="V33" s="9">
        <v>593110</v>
      </c>
      <c r="W33" s="9">
        <v>592151</v>
      </c>
      <c r="X33" s="9">
        <v>513651</v>
      </c>
      <c r="Y33" s="9">
        <v>588587</v>
      </c>
      <c r="Z33" s="9">
        <v>623147</v>
      </c>
      <c r="AA33" s="9">
        <v>638638</v>
      </c>
      <c r="AB33" s="9">
        <v>640727</v>
      </c>
      <c r="AC33" s="9">
        <v>671145</v>
      </c>
      <c r="AD33" s="9">
        <v>695484</v>
      </c>
      <c r="AE33" s="9">
        <v>731653</v>
      </c>
      <c r="AF33" s="9">
        <v>759244</v>
      </c>
      <c r="AG33" s="9">
        <v>771438</v>
      </c>
      <c r="AH33" s="9">
        <v>777564</v>
      </c>
      <c r="AI33" s="9">
        <v>715829</v>
      </c>
    </row>
    <row r="34" spans="1:35" ht="12.75">
      <c r="A34" s="44"/>
      <c r="B34" s="48"/>
      <c r="C34" s="50"/>
      <c r="D34" s="44"/>
      <c r="E34" s="7" t="s">
        <v>46</v>
      </c>
      <c r="F34" s="8">
        <v>172843.824</v>
      </c>
      <c r="G34" s="8">
        <v>177959.26</v>
      </c>
      <c r="H34" s="8">
        <v>182155.354</v>
      </c>
      <c r="I34" s="8">
        <v>195834.731</v>
      </c>
      <c r="J34" s="8">
        <v>213875.4</v>
      </c>
      <c r="K34" s="8">
        <v>222175.6</v>
      </c>
      <c r="L34" s="8">
        <v>229783.5</v>
      </c>
      <c r="M34" s="8">
        <v>238727.5</v>
      </c>
      <c r="N34" s="8">
        <v>239767.6</v>
      </c>
      <c r="O34" s="8">
        <v>247778</v>
      </c>
      <c r="P34" s="8">
        <v>254763.7</v>
      </c>
      <c r="Q34" s="8">
        <v>260099.3</v>
      </c>
      <c r="R34" s="8">
        <v>257957.3</v>
      </c>
      <c r="S34" s="8">
        <v>265095.3</v>
      </c>
      <c r="T34" s="8">
        <v>267985.8</v>
      </c>
      <c r="U34" s="8">
        <v>280085.1</v>
      </c>
      <c r="V34" s="8">
        <v>296714.7</v>
      </c>
      <c r="W34" s="8">
        <v>296864.2</v>
      </c>
      <c r="X34" s="8">
        <v>259665.3</v>
      </c>
      <c r="Y34" s="8">
        <v>270768.1</v>
      </c>
      <c r="Z34" s="8">
        <v>275982</v>
      </c>
      <c r="AA34" s="8">
        <v>270208.7</v>
      </c>
      <c r="AB34" s="8">
        <v>270116.1</v>
      </c>
      <c r="AC34" s="8">
        <v>272812.9</v>
      </c>
      <c r="AD34" s="8">
        <v>280624.5</v>
      </c>
      <c r="AE34" s="8">
        <v>294384.9</v>
      </c>
      <c r="AF34" s="8">
        <v>303816.3</v>
      </c>
      <c r="AG34" s="8">
        <v>312968.8</v>
      </c>
      <c r="AH34" s="8">
        <v>316488.1</v>
      </c>
      <c r="AI34" s="8">
        <v>291455.1</v>
      </c>
    </row>
    <row r="35" spans="1:35" ht="12.75">
      <c r="A35" s="44"/>
      <c r="B35" s="48"/>
      <c r="C35" s="50"/>
      <c r="D35" s="44"/>
      <c r="E35" s="7" t="s">
        <v>47</v>
      </c>
      <c r="F35" s="9" t="s">
        <v>49</v>
      </c>
      <c r="G35" s="9" t="s">
        <v>49</v>
      </c>
      <c r="H35" s="9" t="s">
        <v>49</v>
      </c>
      <c r="I35" s="9">
        <v>136196700</v>
      </c>
      <c r="J35" s="9">
        <v>139396500</v>
      </c>
      <c r="K35" s="9">
        <v>142417400</v>
      </c>
      <c r="L35" s="9">
        <v>145145700</v>
      </c>
      <c r="M35" s="9">
        <v>141116000</v>
      </c>
      <c r="N35" s="9">
        <v>136834800</v>
      </c>
      <c r="O35" s="9">
        <v>138387800</v>
      </c>
      <c r="P35" s="9">
        <v>130698900</v>
      </c>
      <c r="Q35" s="9">
        <v>126553100</v>
      </c>
      <c r="R35" s="9">
        <v>126855300</v>
      </c>
      <c r="S35" s="9">
        <v>128837000</v>
      </c>
      <c r="T35" s="9">
        <v>130294100</v>
      </c>
      <c r="U35" s="9">
        <v>130053700</v>
      </c>
      <c r="V35" s="9">
        <v>132534200</v>
      </c>
      <c r="W35" s="9">
        <v>125999900</v>
      </c>
      <c r="X35" s="9">
        <v>109260200</v>
      </c>
      <c r="Y35" s="9">
        <v>119782400</v>
      </c>
      <c r="Z35" s="9">
        <v>109214400</v>
      </c>
      <c r="AA35" s="9">
        <v>109491700</v>
      </c>
      <c r="AB35" s="9">
        <v>110221800</v>
      </c>
      <c r="AC35" s="9">
        <v>115289200</v>
      </c>
      <c r="AD35" s="9">
        <v>125894900</v>
      </c>
      <c r="AE35" s="9">
        <v>126569800</v>
      </c>
      <c r="AF35" s="9">
        <v>129618000</v>
      </c>
      <c r="AG35" s="9">
        <v>131745200</v>
      </c>
      <c r="AH35" s="9">
        <v>131331600</v>
      </c>
      <c r="AI35" s="9" t="s">
        <v>49</v>
      </c>
    </row>
    <row r="36" spans="1:35" ht="12.75">
      <c r="A36" s="44"/>
      <c r="B36" s="48"/>
      <c r="C36" s="50"/>
      <c r="D36" s="44"/>
      <c r="E36" s="7" t="s">
        <v>50</v>
      </c>
      <c r="F36" s="8">
        <v>67256100</v>
      </c>
      <c r="G36" s="8">
        <v>74896700</v>
      </c>
      <c r="H36" s="8">
        <v>85903400</v>
      </c>
      <c r="I36" s="8">
        <v>104028600</v>
      </c>
      <c r="J36" s="8">
        <v>123659200</v>
      </c>
      <c r="K36" s="8">
        <v>133263900</v>
      </c>
      <c r="L36" s="8">
        <v>146929300</v>
      </c>
      <c r="M36" s="8">
        <v>151333900</v>
      </c>
      <c r="N36" s="8">
        <v>168674200</v>
      </c>
      <c r="O36" s="8">
        <v>190749500</v>
      </c>
      <c r="P36" s="8">
        <v>195658500</v>
      </c>
      <c r="Q36" s="8">
        <v>213808600</v>
      </c>
      <c r="R36" s="8">
        <v>225021800</v>
      </c>
      <c r="S36" s="8">
        <v>260310000</v>
      </c>
      <c r="T36" s="8">
        <v>270150300</v>
      </c>
      <c r="U36" s="8">
        <v>279002200</v>
      </c>
      <c r="V36" s="8">
        <v>303130400</v>
      </c>
      <c r="W36" s="8">
        <v>314675900</v>
      </c>
      <c r="X36" s="8">
        <v>334443300</v>
      </c>
      <c r="Y36" s="8">
        <v>390562900</v>
      </c>
      <c r="Z36" s="8">
        <v>417804700</v>
      </c>
      <c r="AA36" s="8">
        <v>428501000</v>
      </c>
      <c r="AB36" s="8">
        <v>448474800</v>
      </c>
      <c r="AC36" s="8">
        <v>460489800</v>
      </c>
      <c r="AD36" s="8">
        <v>485038700</v>
      </c>
      <c r="AE36" s="8">
        <v>505506200</v>
      </c>
      <c r="AF36" s="8">
        <v>537007900</v>
      </c>
      <c r="AG36" s="8">
        <v>542931800</v>
      </c>
      <c r="AH36" s="8">
        <v>524054300</v>
      </c>
      <c r="AI36" s="8">
        <v>524692300</v>
      </c>
    </row>
    <row r="37" spans="1:35" ht="12.75">
      <c r="A37" s="44"/>
      <c r="B37" s="48"/>
      <c r="C37" s="50"/>
      <c r="D37" s="44"/>
      <c r="E37" s="7" t="s">
        <v>52</v>
      </c>
      <c r="F37" s="9">
        <v>58259.059</v>
      </c>
      <c r="G37" s="9">
        <v>57824.816</v>
      </c>
      <c r="H37" s="9">
        <v>58339.276</v>
      </c>
      <c r="I37" s="9">
        <v>60257.001</v>
      </c>
      <c r="J37" s="9">
        <v>63778</v>
      </c>
      <c r="K37" s="9">
        <v>65686</v>
      </c>
      <c r="L37" s="9">
        <v>67364</v>
      </c>
      <c r="M37" s="9">
        <v>70459</v>
      </c>
      <c r="N37" s="9">
        <v>70910</v>
      </c>
      <c r="O37" s="9">
        <v>76617</v>
      </c>
      <c r="P37" s="9">
        <v>81876</v>
      </c>
      <c r="Q37" s="9">
        <v>81091</v>
      </c>
      <c r="R37" s="9">
        <v>81508</v>
      </c>
      <c r="S37" s="9">
        <v>84289</v>
      </c>
      <c r="T37" s="9">
        <v>89111</v>
      </c>
      <c r="U37" s="9">
        <v>95432</v>
      </c>
      <c r="V37" s="9">
        <v>99956</v>
      </c>
      <c r="W37" s="9">
        <v>105876</v>
      </c>
      <c r="X37" s="9">
        <v>93380</v>
      </c>
      <c r="Y37" s="9">
        <v>95697</v>
      </c>
      <c r="Z37" s="9">
        <v>100708</v>
      </c>
      <c r="AA37" s="9">
        <v>103458</v>
      </c>
      <c r="AB37" s="9">
        <v>102063</v>
      </c>
      <c r="AC37" s="9">
        <v>97768</v>
      </c>
      <c r="AD37" s="9">
        <v>99091</v>
      </c>
      <c r="AE37" s="9">
        <v>96745</v>
      </c>
      <c r="AF37" s="9">
        <v>100705</v>
      </c>
      <c r="AG37" s="9">
        <v>105270</v>
      </c>
      <c r="AH37" s="9">
        <v>106790</v>
      </c>
      <c r="AI37" s="9">
        <v>103375</v>
      </c>
    </row>
    <row r="38" spans="1:35" ht="12.75">
      <c r="A38" s="44"/>
      <c r="B38" s="48"/>
      <c r="C38" s="50"/>
      <c r="D38" s="44"/>
      <c r="E38" s="7" t="s">
        <v>53</v>
      </c>
      <c r="F38" s="8">
        <v>332295.458</v>
      </c>
      <c r="G38" s="8">
        <v>321279.047</v>
      </c>
      <c r="H38" s="8">
        <v>326593</v>
      </c>
      <c r="I38" s="8">
        <v>372280</v>
      </c>
      <c r="J38" s="8">
        <v>439441</v>
      </c>
      <c r="K38" s="8">
        <v>438185</v>
      </c>
      <c r="L38" s="8">
        <v>464446</v>
      </c>
      <c r="M38" s="8">
        <v>489276</v>
      </c>
      <c r="N38" s="8">
        <v>505070</v>
      </c>
      <c r="O38" s="8">
        <v>545966</v>
      </c>
      <c r="P38" s="8">
        <v>551733</v>
      </c>
      <c r="Q38" s="8">
        <v>558808</v>
      </c>
      <c r="R38" s="8">
        <v>568914</v>
      </c>
      <c r="S38" s="8">
        <v>585096</v>
      </c>
      <c r="T38" s="8">
        <v>602048</v>
      </c>
      <c r="U38" s="8">
        <v>642146</v>
      </c>
      <c r="V38" s="8">
        <v>679376</v>
      </c>
      <c r="W38" s="8">
        <v>669898</v>
      </c>
      <c r="X38" s="8">
        <v>577835</v>
      </c>
      <c r="Y38" s="8">
        <v>671055</v>
      </c>
      <c r="Z38" s="8">
        <v>689514</v>
      </c>
      <c r="AA38" s="8">
        <v>663717</v>
      </c>
      <c r="AB38" s="8">
        <v>644195</v>
      </c>
      <c r="AC38" s="8">
        <v>656163</v>
      </c>
      <c r="AD38" s="8">
        <v>708769</v>
      </c>
      <c r="AE38" s="8">
        <v>712077</v>
      </c>
      <c r="AF38" s="8">
        <v>746115</v>
      </c>
      <c r="AG38" s="8">
        <v>775145</v>
      </c>
      <c r="AH38" s="8">
        <v>815960</v>
      </c>
      <c r="AI38" s="8">
        <v>756051</v>
      </c>
    </row>
    <row r="39" spans="1:35" ht="12.75">
      <c r="A39" s="44"/>
      <c r="B39" s="48"/>
      <c r="C39" s="50"/>
      <c r="D39" s="44"/>
      <c r="E39" s="7" t="s">
        <v>55</v>
      </c>
      <c r="F39" s="9">
        <v>137054.794</v>
      </c>
      <c r="G39" s="9">
        <v>141734.577</v>
      </c>
      <c r="H39" s="9">
        <v>146385.274</v>
      </c>
      <c r="I39" s="9">
        <v>158582.835</v>
      </c>
      <c r="J39" s="9">
        <v>169913</v>
      </c>
      <c r="K39" s="9">
        <v>182275</v>
      </c>
      <c r="L39" s="9">
        <v>184379</v>
      </c>
      <c r="M39" s="9">
        <v>183166</v>
      </c>
      <c r="N39" s="9">
        <v>183726</v>
      </c>
      <c r="O39" s="9">
        <v>192413</v>
      </c>
      <c r="P39" s="9">
        <v>187116</v>
      </c>
      <c r="Q39" s="9">
        <v>188366</v>
      </c>
      <c r="R39" s="9">
        <v>192565</v>
      </c>
      <c r="S39" s="9">
        <v>193911</v>
      </c>
      <c r="T39" s="9">
        <v>201835</v>
      </c>
      <c r="U39" s="9">
        <v>213221</v>
      </c>
      <c r="V39" s="9">
        <v>213429</v>
      </c>
      <c r="W39" s="9">
        <v>224239</v>
      </c>
      <c r="X39" s="9">
        <v>211493</v>
      </c>
      <c r="Y39" s="9">
        <v>222105</v>
      </c>
      <c r="Z39" s="9">
        <v>224094</v>
      </c>
      <c r="AA39" s="9">
        <v>230852</v>
      </c>
      <c r="AB39" s="9">
        <v>241869</v>
      </c>
      <c r="AC39" s="9">
        <v>243153</v>
      </c>
      <c r="AD39" s="9">
        <v>241920</v>
      </c>
      <c r="AE39" s="9">
        <v>242156</v>
      </c>
      <c r="AF39" s="9">
        <v>254568</v>
      </c>
      <c r="AG39" s="9">
        <v>265052</v>
      </c>
      <c r="AH39" s="9">
        <v>276394</v>
      </c>
      <c r="AI39" s="9">
        <v>253930</v>
      </c>
    </row>
    <row r="40" spans="1:35" ht="12.75">
      <c r="A40" s="44"/>
      <c r="B40" s="48"/>
      <c r="C40" s="50"/>
      <c r="D40" s="44"/>
      <c r="E40" s="7" t="s">
        <v>57</v>
      </c>
      <c r="F40" s="8" t="s">
        <v>49</v>
      </c>
      <c r="G40" s="8" t="s">
        <v>49</v>
      </c>
      <c r="H40" s="8" t="s">
        <v>49</v>
      </c>
      <c r="I40" s="8" t="s">
        <v>49</v>
      </c>
      <c r="J40" s="8" t="s">
        <v>49</v>
      </c>
      <c r="K40" s="8" t="s">
        <v>49</v>
      </c>
      <c r="L40" s="8">
        <v>1645247.885</v>
      </c>
      <c r="M40" s="8">
        <v>1675492.29</v>
      </c>
      <c r="N40" s="8">
        <v>1755673.444</v>
      </c>
      <c r="O40" s="8">
        <v>1841077.884</v>
      </c>
      <c r="P40" s="8">
        <v>1786308.328</v>
      </c>
      <c r="Q40" s="8">
        <v>1764468.268</v>
      </c>
      <c r="R40" s="8">
        <v>1851696.939</v>
      </c>
      <c r="S40" s="8">
        <v>1975915.772</v>
      </c>
      <c r="T40" s="8">
        <v>2114740.471</v>
      </c>
      <c r="U40" s="8">
        <v>2286700.065</v>
      </c>
      <c r="V40" s="8">
        <v>2386657.68</v>
      </c>
      <c r="W40" s="8">
        <v>2423313.014</v>
      </c>
      <c r="X40" s="8">
        <v>2225436.773</v>
      </c>
      <c r="Y40" s="8">
        <v>2381348.45</v>
      </c>
      <c r="Z40" s="8">
        <v>2503103.617</v>
      </c>
      <c r="AA40" s="8">
        <v>2561015.414</v>
      </c>
      <c r="AB40" s="8">
        <v>2653592.619</v>
      </c>
      <c r="AC40" s="8">
        <v>2756659.634</v>
      </c>
      <c r="AD40" s="8">
        <v>2690302.863</v>
      </c>
      <c r="AE40" s="8">
        <v>2627055.859</v>
      </c>
      <c r="AF40" s="8">
        <v>2792676.416</v>
      </c>
      <c r="AG40" s="8">
        <v>2976455.104</v>
      </c>
      <c r="AH40" s="8">
        <v>3008836.701</v>
      </c>
      <c r="AI40" s="8">
        <v>2886721.842</v>
      </c>
    </row>
    <row r="41" spans="1:35" ht="12.75">
      <c r="A41" s="44"/>
      <c r="B41" s="48"/>
      <c r="C41" s="50"/>
      <c r="D41" s="45"/>
      <c r="E41" s="7" t="s">
        <v>59</v>
      </c>
      <c r="F41" s="9" t="s">
        <v>49</v>
      </c>
      <c r="G41" s="9" t="s">
        <v>49</v>
      </c>
      <c r="H41" s="9" t="s">
        <v>49</v>
      </c>
      <c r="I41" s="9" t="s">
        <v>49</v>
      </c>
      <c r="J41" s="9">
        <v>1207577.773</v>
      </c>
      <c r="K41" s="9">
        <v>1234929.081</v>
      </c>
      <c r="L41" s="9">
        <v>1260247.51</v>
      </c>
      <c r="M41" s="9">
        <v>1310103.738</v>
      </c>
      <c r="N41" s="9">
        <v>1337042.506</v>
      </c>
      <c r="O41" s="9">
        <v>1406351.887</v>
      </c>
      <c r="P41" s="9">
        <v>1451589.885</v>
      </c>
      <c r="Q41" s="9">
        <v>1469136.136</v>
      </c>
      <c r="R41" s="9">
        <v>1475764.339</v>
      </c>
      <c r="S41" s="9">
        <v>1525621.358</v>
      </c>
      <c r="T41" s="9">
        <v>1558333.919</v>
      </c>
      <c r="U41" s="9">
        <v>1640278.259</v>
      </c>
      <c r="V41" s="9">
        <v>1728601.688</v>
      </c>
      <c r="W41" s="9">
        <v>1731569.471</v>
      </c>
      <c r="X41" s="9">
        <v>1544872.963</v>
      </c>
      <c r="Y41" s="9">
        <v>1645272.759</v>
      </c>
      <c r="Z41" s="9">
        <v>1710646.144</v>
      </c>
      <c r="AA41" s="9">
        <v>1719818.991</v>
      </c>
      <c r="AB41" s="9">
        <v>1725502.11</v>
      </c>
      <c r="AC41" s="9">
        <v>1767164.311</v>
      </c>
      <c r="AD41" s="9">
        <v>1878549.659</v>
      </c>
      <c r="AE41" s="9">
        <v>1934850.044</v>
      </c>
      <c r="AF41" s="9">
        <v>2000836.505</v>
      </c>
      <c r="AG41" s="9">
        <v>2055594.709</v>
      </c>
      <c r="AH41" s="9">
        <v>2100703.907</v>
      </c>
      <c r="AI41" s="9">
        <v>1970964.816</v>
      </c>
    </row>
    <row r="42" spans="1:35" ht="12.75">
      <c r="A42" s="44"/>
      <c r="B42" s="48"/>
      <c r="C42" s="50"/>
      <c r="D42" s="43" t="s">
        <v>60</v>
      </c>
      <c r="E42" s="7" t="s">
        <v>40</v>
      </c>
      <c r="F42" s="8" t="s">
        <v>49</v>
      </c>
      <c r="G42" s="8" t="s">
        <v>49</v>
      </c>
      <c r="H42" s="8" t="s">
        <v>49</v>
      </c>
      <c r="I42" s="8" t="s">
        <v>49</v>
      </c>
      <c r="J42" s="8">
        <v>46526.2</v>
      </c>
      <c r="K42" s="8">
        <v>48201.2</v>
      </c>
      <c r="L42" s="8">
        <v>51241.9</v>
      </c>
      <c r="M42" s="8">
        <v>52421.2</v>
      </c>
      <c r="N42" s="8">
        <v>52916.3</v>
      </c>
      <c r="O42" s="8">
        <v>56045.4</v>
      </c>
      <c r="P42" s="8">
        <v>56257.8</v>
      </c>
      <c r="Q42" s="8">
        <v>56333.7</v>
      </c>
      <c r="R42" s="8">
        <v>56346</v>
      </c>
      <c r="S42" s="8">
        <v>58802.2</v>
      </c>
      <c r="T42" s="8">
        <v>59863.1</v>
      </c>
      <c r="U42" s="8">
        <v>58889.4</v>
      </c>
      <c r="V42" s="8">
        <v>62273.1</v>
      </c>
      <c r="W42" s="8">
        <v>60481</v>
      </c>
      <c r="X42" s="8">
        <v>56883.6</v>
      </c>
      <c r="Y42" s="8">
        <v>60378.9</v>
      </c>
      <c r="Z42" s="8">
        <v>60474.8</v>
      </c>
      <c r="AA42" s="8">
        <v>58888.3</v>
      </c>
      <c r="AB42" s="8">
        <v>59035.7</v>
      </c>
      <c r="AC42" s="8">
        <v>61082.5</v>
      </c>
      <c r="AD42" s="8">
        <v>62670.7</v>
      </c>
      <c r="AE42" s="8">
        <v>61954.3</v>
      </c>
      <c r="AF42" s="8">
        <v>62564.4</v>
      </c>
      <c r="AG42" s="8">
        <v>61682.3</v>
      </c>
      <c r="AH42" s="8">
        <v>64200.8</v>
      </c>
      <c r="AI42" s="8">
        <v>62601.5</v>
      </c>
    </row>
    <row r="43" spans="1:35" ht="12.75">
      <c r="A43" s="44"/>
      <c r="B43" s="48"/>
      <c r="C43" s="50"/>
      <c r="D43" s="44"/>
      <c r="E43" s="7" t="s">
        <v>42</v>
      </c>
      <c r="F43" s="9">
        <v>254357.95</v>
      </c>
      <c r="G43" s="9">
        <v>258203.891</v>
      </c>
      <c r="H43" s="9">
        <v>248766.83</v>
      </c>
      <c r="I43" s="9">
        <v>269853.335</v>
      </c>
      <c r="J43" s="9">
        <v>286761.088</v>
      </c>
      <c r="K43" s="9">
        <v>283425.682</v>
      </c>
      <c r="L43" s="9">
        <v>304592.06</v>
      </c>
      <c r="M43" s="9">
        <v>306265.642</v>
      </c>
      <c r="N43" s="9">
        <v>312416.884</v>
      </c>
      <c r="O43" s="9">
        <v>325633.664</v>
      </c>
      <c r="P43" s="9">
        <v>327304.226</v>
      </c>
      <c r="Q43" s="9">
        <v>320392.697</v>
      </c>
      <c r="R43" s="9">
        <v>313000.929</v>
      </c>
      <c r="S43" s="9">
        <v>322256.734</v>
      </c>
      <c r="T43" s="9">
        <v>318119.37</v>
      </c>
      <c r="U43" s="9">
        <v>326868.008</v>
      </c>
      <c r="V43" s="9">
        <v>319316.987</v>
      </c>
      <c r="W43" s="9">
        <v>312311.617</v>
      </c>
      <c r="X43" s="9">
        <v>278186.445</v>
      </c>
      <c r="Y43" s="9">
        <v>287848.396</v>
      </c>
      <c r="Z43" s="9">
        <v>295321.775</v>
      </c>
      <c r="AA43" s="9">
        <v>299561.935</v>
      </c>
      <c r="AB43" s="9">
        <v>293537.969</v>
      </c>
      <c r="AC43" s="9">
        <v>293149.258</v>
      </c>
      <c r="AD43" s="9">
        <v>290790.252</v>
      </c>
      <c r="AE43" s="9">
        <v>305519.698</v>
      </c>
      <c r="AF43" s="9">
        <v>325363.018</v>
      </c>
      <c r="AG43" s="9">
        <v>331799.189</v>
      </c>
      <c r="AH43" s="9">
        <v>343813.573</v>
      </c>
      <c r="AI43" s="9">
        <v>339591.297</v>
      </c>
    </row>
    <row r="44" spans="1:35" ht="12.75">
      <c r="A44" s="44"/>
      <c r="B44" s="48"/>
      <c r="C44" s="50"/>
      <c r="D44" s="44"/>
      <c r="E44" s="7" t="s">
        <v>44</v>
      </c>
      <c r="F44" s="8">
        <v>197823</v>
      </c>
      <c r="G44" s="8">
        <v>199563</v>
      </c>
      <c r="H44" s="8">
        <v>195218</v>
      </c>
      <c r="I44" s="8">
        <v>200197</v>
      </c>
      <c r="J44" s="8">
        <v>208386</v>
      </c>
      <c r="K44" s="8">
        <v>211968</v>
      </c>
      <c r="L44" s="8">
        <v>218564</v>
      </c>
      <c r="M44" s="8">
        <v>231218</v>
      </c>
      <c r="N44" s="8">
        <v>239780</v>
      </c>
      <c r="O44" s="8">
        <v>251252</v>
      </c>
      <c r="P44" s="8">
        <v>255686</v>
      </c>
      <c r="Q44" s="8">
        <v>257880</v>
      </c>
      <c r="R44" s="8">
        <v>262481</v>
      </c>
      <c r="S44" s="8">
        <v>269124</v>
      </c>
      <c r="T44" s="8">
        <v>270997</v>
      </c>
      <c r="U44" s="8">
        <v>275582</v>
      </c>
      <c r="V44" s="8">
        <v>280490</v>
      </c>
      <c r="W44" s="8">
        <v>270353</v>
      </c>
      <c r="X44" s="8">
        <v>254038</v>
      </c>
      <c r="Y44" s="8">
        <v>258739</v>
      </c>
      <c r="Z44" s="8">
        <v>266074</v>
      </c>
      <c r="AA44" s="8">
        <v>268131</v>
      </c>
      <c r="AB44" s="8">
        <v>270129</v>
      </c>
      <c r="AC44" s="8">
        <v>271380</v>
      </c>
      <c r="AD44" s="8">
        <v>272504</v>
      </c>
      <c r="AE44" s="8">
        <v>273294</v>
      </c>
      <c r="AF44" s="8">
        <v>276211</v>
      </c>
      <c r="AG44" s="8">
        <v>282174</v>
      </c>
      <c r="AH44" s="8">
        <v>286887</v>
      </c>
      <c r="AI44" s="8">
        <v>259865</v>
      </c>
    </row>
    <row r="45" spans="1:35" ht="12.75">
      <c r="A45" s="44"/>
      <c r="B45" s="48"/>
      <c r="C45" s="50"/>
      <c r="D45" s="44"/>
      <c r="E45" s="7" t="s">
        <v>45</v>
      </c>
      <c r="F45" s="9">
        <v>547624.1</v>
      </c>
      <c r="G45" s="9">
        <v>531836.61</v>
      </c>
      <c r="H45" s="9">
        <v>496366.93</v>
      </c>
      <c r="I45" s="9">
        <v>507146.93</v>
      </c>
      <c r="J45" s="9">
        <v>507286.03</v>
      </c>
      <c r="K45" s="9">
        <v>496158.29</v>
      </c>
      <c r="L45" s="9">
        <v>511250.29</v>
      </c>
      <c r="M45" s="9">
        <v>516257.77</v>
      </c>
      <c r="N45" s="9">
        <v>519943.84</v>
      </c>
      <c r="O45" s="9">
        <v>552214.3</v>
      </c>
      <c r="P45" s="9">
        <v>556317.65</v>
      </c>
      <c r="Q45" s="9">
        <v>546511.33</v>
      </c>
      <c r="R45" s="9">
        <v>549988.75</v>
      </c>
      <c r="S45" s="9">
        <v>572174.69</v>
      </c>
      <c r="T45" s="9">
        <v>579755.46</v>
      </c>
      <c r="U45" s="9">
        <v>615433.79</v>
      </c>
      <c r="V45" s="9">
        <v>643114.05</v>
      </c>
      <c r="W45" s="9">
        <v>634490.05</v>
      </c>
      <c r="X45" s="9">
        <v>537191.84</v>
      </c>
      <c r="Y45" s="9">
        <v>624057.79</v>
      </c>
      <c r="Z45" s="9">
        <v>657162.83</v>
      </c>
      <c r="AA45" s="9">
        <v>657997.41</v>
      </c>
      <c r="AB45" s="9">
        <v>655145.93</v>
      </c>
      <c r="AC45" s="9">
        <v>684634.45</v>
      </c>
      <c r="AD45" s="9">
        <v>695484</v>
      </c>
      <c r="AE45" s="9">
        <v>726433.04</v>
      </c>
      <c r="AF45" s="9">
        <v>755504.27</v>
      </c>
      <c r="AG45" s="9">
        <v>763085.04</v>
      </c>
      <c r="AH45" s="9">
        <v>750914.07</v>
      </c>
      <c r="AI45" s="9">
        <v>681226.58</v>
      </c>
    </row>
    <row r="46" spans="1:35" ht="12.75">
      <c r="A46" s="44"/>
      <c r="B46" s="48"/>
      <c r="C46" s="50"/>
      <c r="D46" s="44"/>
      <c r="E46" s="7" t="s">
        <v>46</v>
      </c>
      <c r="F46" s="8">
        <v>280622.333</v>
      </c>
      <c r="G46" s="8">
        <v>280345.241</v>
      </c>
      <c r="H46" s="8">
        <v>273000.821</v>
      </c>
      <c r="I46" s="8">
        <v>290991.105</v>
      </c>
      <c r="J46" s="8">
        <v>304435.1</v>
      </c>
      <c r="K46" s="8">
        <v>304412.9</v>
      </c>
      <c r="L46" s="8">
        <v>306224.9</v>
      </c>
      <c r="M46" s="8">
        <v>310104.5</v>
      </c>
      <c r="N46" s="8">
        <v>311242</v>
      </c>
      <c r="O46" s="8">
        <v>318608.9</v>
      </c>
      <c r="P46" s="8">
        <v>316377.2</v>
      </c>
      <c r="Q46" s="8">
        <v>317214.6</v>
      </c>
      <c r="R46" s="8">
        <v>310472.4</v>
      </c>
      <c r="S46" s="8">
        <v>316614.6</v>
      </c>
      <c r="T46" s="8">
        <v>317911.9</v>
      </c>
      <c r="U46" s="8">
        <v>327526.4</v>
      </c>
      <c r="V46" s="8">
        <v>334848.5</v>
      </c>
      <c r="W46" s="8">
        <v>326670.1</v>
      </c>
      <c r="X46" s="8">
        <v>273002.8</v>
      </c>
      <c r="Y46" s="8">
        <v>291765.7</v>
      </c>
      <c r="Z46" s="8">
        <v>295192.2</v>
      </c>
      <c r="AA46" s="8">
        <v>284729</v>
      </c>
      <c r="AB46" s="8">
        <v>279132.4</v>
      </c>
      <c r="AC46" s="8">
        <v>277288.2</v>
      </c>
      <c r="AD46" s="8">
        <v>280624.5</v>
      </c>
      <c r="AE46" s="8">
        <v>289512.5</v>
      </c>
      <c r="AF46" s="8">
        <v>299347.8</v>
      </c>
      <c r="AG46" s="8">
        <v>305398.7</v>
      </c>
      <c r="AH46" s="8">
        <v>304412.1</v>
      </c>
      <c r="AI46" s="8">
        <v>271207.7</v>
      </c>
    </row>
    <row r="47" spans="1:35" ht="12.75">
      <c r="A47" s="44"/>
      <c r="B47" s="48"/>
      <c r="C47" s="50"/>
      <c r="D47" s="44"/>
      <c r="E47" s="7" t="s">
        <v>47</v>
      </c>
      <c r="F47" s="9" t="s">
        <v>49</v>
      </c>
      <c r="G47" s="9" t="s">
        <v>49</v>
      </c>
      <c r="H47" s="9" t="s">
        <v>49</v>
      </c>
      <c r="I47" s="9">
        <v>99448503.17</v>
      </c>
      <c r="J47" s="9">
        <v>104238680.8</v>
      </c>
      <c r="K47" s="9">
        <v>108846341.2</v>
      </c>
      <c r="L47" s="9">
        <v>111438602.7</v>
      </c>
      <c r="M47" s="9">
        <v>107886248.9</v>
      </c>
      <c r="N47" s="9">
        <v>107315889.2</v>
      </c>
      <c r="O47" s="9">
        <v>112413843</v>
      </c>
      <c r="P47" s="9">
        <v>107772304</v>
      </c>
      <c r="Q47" s="9">
        <v>106447784.7</v>
      </c>
      <c r="R47" s="9">
        <v>110367521.5</v>
      </c>
      <c r="S47" s="9">
        <v>115809106.5</v>
      </c>
      <c r="T47" s="9">
        <v>121677094</v>
      </c>
      <c r="U47" s="9">
        <v>125760087</v>
      </c>
      <c r="V47" s="9">
        <v>130776944.5</v>
      </c>
      <c r="W47" s="9">
        <v>131122432.7</v>
      </c>
      <c r="X47" s="9">
        <v>107516555</v>
      </c>
      <c r="Y47" s="9">
        <v>124085870.5</v>
      </c>
      <c r="Z47" s="9">
        <v>119141377.4</v>
      </c>
      <c r="AA47" s="9">
        <v>119641788.4</v>
      </c>
      <c r="AB47" s="9">
        <v>119939053</v>
      </c>
      <c r="AC47" s="9">
        <v>123144739.1</v>
      </c>
      <c r="AD47" s="9">
        <v>125894800</v>
      </c>
      <c r="AE47" s="9">
        <v>125930300</v>
      </c>
      <c r="AF47" s="9">
        <v>131789864.3</v>
      </c>
      <c r="AG47" s="9">
        <v>136337692.6</v>
      </c>
      <c r="AH47" s="9">
        <v>134819991.1</v>
      </c>
      <c r="AI47" s="9" t="s">
        <v>49</v>
      </c>
    </row>
    <row r="48" spans="1:35" ht="12.75">
      <c r="A48" s="44"/>
      <c r="B48" s="48"/>
      <c r="C48" s="50"/>
      <c r="D48" s="44"/>
      <c r="E48" s="7" t="s">
        <v>50</v>
      </c>
      <c r="F48" s="8">
        <v>108948800</v>
      </c>
      <c r="G48" s="8">
        <v>115604000</v>
      </c>
      <c r="H48" s="8">
        <v>124299300</v>
      </c>
      <c r="I48" s="8">
        <v>138884000</v>
      </c>
      <c r="J48" s="8">
        <v>155965700</v>
      </c>
      <c r="K48" s="8">
        <v>169814200</v>
      </c>
      <c r="L48" s="8">
        <v>180705200</v>
      </c>
      <c r="M48" s="8">
        <v>168824100</v>
      </c>
      <c r="N48" s="8">
        <v>202016400</v>
      </c>
      <c r="O48" s="8">
        <v>233465900</v>
      </c>
      <c r="P48" s="8">
        <v>240524900</v>
      </c>
      <c r="Q48" s="8">
        <v>262948900</v>
      </c>
      <c r="R48" s="8">
        <v>275748800</v>
      </c>
      <c r="S48" s="8">
        <v>303038100</v>
      </c>
      <c r="T48" s="8">
        <v>319443500</v>
      </c>
      <c r="U48" s="8">
        <v>343030200</v>
      </c>
      <c r="V48" s="8">
        <v>369615400</v>
      </c>
      <c r="W48" s="8">
        <v>382660000</v>
      </c>
      <c r="X48" s="8">
        <v>375163100</v>
      </c>
      <c r="Y48" s="8">
        <v>423428600</v>
      </c>
      <c r="Z48" s="8">
        <v>443737500</v>
      </c>
      <c r="AA48" s="8">
        <v>449995900</v>
      </c>
      <c r="AB48" s="8">
        <v>462322200</v>
      </c>
      <c r="AC48" s="8">
        <v>476753900</v>
      </c>
      <c r="AD48" s="8">
        <v>485038700</v>
      </c>
      <c r="AE48" s="8">
        <v>494852800</v>
      </c>
      <c r="AF48" s="8">
        <v>514139000</v>
      </c>
      <c r="AG48" s="8">
        <v>528975200</v>
      </c>
      <c r="AH48" s="8">
        <v>535820600</v>
      </c>
      <c r="AI48" s="8">
        <v>533036200</v>
      </c>
    </row>
    <row r="49" spans="1:35" ht="12.75">
      <c r="A49" s="44"/>
      <c r="B49" s="48"/>
      <c r="C49" s="50"/>
      <c r="D49" s="44"/>
      <c r="E49" s="7" t="s">
        <v>52</v>
      </c>
      <c r="F49" s="9">
        <v>72223.24</v>
      </c>
      <c r="G49" s="9">
        <v>72435.388</v>
      </c>
      <c r="H49" s="9">
        <v>72267.912</v>
      </c>
      <c r="I49" s="9">
        <v>75345.708</v>
      </c>
      <c r="J49" s="9">
        <v>77644.676</v>
      </c>
      <c r="K49" s="9">
        <v>80342.481</v>
      </c>
      <c r="L49" s="9">
        <v>80695.965</v>
      </c>
      <c r="M49" s="9">
        <v>83542.198</v>
      </c>
      <c r="N49" s="9">
        <v>85831.756</v>
      </c>
      <c r="O49" s="9">
        <v>89413.425</v>
      </c>
      <c r="P49" s="9">
        <v>91746.295</v>
      </c>
      <c r="Q49" s="9">
        <v>91796.719</v>
      </c>
      <c r="R49" s="9">
        <v>91068.83</v>
      </c>
      <c r="S49" s="9">
        <v>94776.029</v>
      </c>
      <c r="T49" s="9">
        <v>96127.579</v>
      </c>
      <c r="U49" s="9">
        <v>97821.2</v>
      </c>
      <c r="V49" s="9">
        <v>101314.522</v>
      </c>
      <c r="W49" s="9">
        <v>102755.848</v>
      </c>
      <c r="X49" s="9">
        <v>93555.223</v>
      </c>
      <c r="Y49" s="9">
        <v>99091.592</v>
      </c>
      <c r="Z49" s="9">
        <v>100920.236</v>
      </c>
      <c r="AA49" s="9">
        <v>100141.598</v>
      </c>
      <c r="AB49" s="9">
        <v>101662.239</v>
      </c>
      <c r="AC49" s="9">
        <v>100555.602</v>
      </c>
      <c r="AD49" s="9">
        <v>99091</v>
      </c>
      <c r="AE49" s="9">
        <v>99705</v>
      </c>
      <c r="AF49" s="9">
        <v>103514.082</v>
      </c>
      <c r="AG49" s="9">
        <v>105883.378</v>
      </c>
      <c r="AH49" s="9">
        <v>105480.042</v>
      </c>
      <c r="AI49" s="9">
        <v>102283.737</v>
      </c>
    </row>
    <row r="50" spans="1:35" ht="12.75">
      <c r="A50" s="44"/>
      <c r="B50" s="48"/>
      <c r="C50" s="50"/>
      <c r="D50" s="44"/>
      <c r="E50" s="7" t="s">
        <v>53</v>
      </c>
      <c r="F50" s="8">
        <v>362952.411</v>
      </c>
      <c r="G50" s="8">
        <v>347635.367</v>
      </c>
      <c r="H50" s="8">
        <v>347489</v>
      </c>
      <c r="I50" s="8">
        <v>391077</v>
      </c>
      <c r="J50" s="8">
        <v>437951</v>
      </c>
      <c r="K50" s="8">
        <v>449208</v>
      </c>
      <c r="L50" s="8">
        <v>482575</v>
      </c>
      <c r="M50" s="8">
        <v>519056</v>
      </c>
      <c r="N50" s="8">
        <v>555577</v>
      </c>
      <c r="O50" s="8">
        <v>603951</v>
      </c>
      <c r="P50" s="8">
        <v>602870</v>
      </c>
      <c r="Q50" s="8">
        <v>626530</v>
      </c>
      <c r="R50" s="8">
        <v>642167</v>
      </c>
      <c r="S50" s="8">
        <v>683632</v>
      </c>
      <c r="T50" s="8">
        <v>701809</v>
      </c>
      <c r="U50" s="8">
        <v>732930</v>
      </c>
      <c r="V50" s="8">
        <v>770329</v>
      </c>
      <c r="W50" s="8">
        <v>737948</v>
      </c>
      <c r="X50" s="8">
        <v>594467</v>
      </c>
      <c r="Y50" s="8">
        <v>699163</v>
      </c>
      <c r="Z50" s="8">
        <v>732457</v>
      </c>
      <c r="AA50" s="8">
        <v>704888</v>
      </c>
      <c r="AB50" s="8">
        <v>679576</v>
      </c>
      <c r="AC50" s="8">
        <v>676461</v>
      </c>
      <c r="AD50" s="8">
        <v>708769</v>
      </c>
      <c r="AE50" s="8">
        <v>707192</v>
      </c>
      <c r="AF50" s="8">
        <v>725865</v>
      </c>
      <c r="AG50" s="8">
        <v>730088</v>
      </c>
      <c r="AH50" s="8">
        <v>734638</v>
      </c>
      <c r="AI50" s="8">
        <v>696307</v>
      </c>
    </row>
    <row r="51" spans="1:35" ht="12.75">
      <c r="A51" s="44"/>
      <c r="B51" s="48"/>
      <c r="C51" s="50"/>
      <c r="D51" s="44"/>
      <c r="E51" s="7" t="s">
        <v>55</v>
      </c>
      <c r="F51" s="9">
        <v>201008.183</v>
      </c>
      <c r="G51" s="9">
        <v>201725.773</v>
      </c>
      <c r="H51" s="9">
        <v>206030.282</v>
      </c>
      <c r="I51" s="9">
        <v>217254.037</v>
      </c>
      <c r="J51" s="9">
        <v>220997</v>
      </c>
      <c r="K51" s="9">
        <v>224069</v>
      </c>
      <c r="L51" s="9">
        <v>229803</v>
      </c>
      <c r="M51" s="9">
        <v>237159</v>
      </c>
      <c r="N51" s="9">
        <v>248069</v>
      </c>
      <c r="O51" s="9">
        <v>254453</v>
      </c>
      <c r="P51" s="9">
        <v>260293</v>
      </c>
      <c r="Q51" s="9">
        <v>264637</v>
      </c>
      <c r="R51" s="9">
        <v>272031</v>
      </c>
      <c r="S51" s="9">
        <v>268631</v>
      </c>
      <c r="T51" s="9">
        <v>266419</v>
      </c>
      <c r="U51" s="9">
        <v>275140</v>
      </c>
      <c r="V51" s="9">
        <v>272845</v>
      </c>
      <c r="W51" s="9">
        <v>268445</v>
      </c>
      <c r="X51" s="9">
        <v>252808</v>
      </c>
      <c r="Y51" s="9">
        <v>250682</v>
      </c>
      <c r="Z51" s="9">
        <v>235756</v>
      </c>
      <c r="AA51" s="9">
        <v>236071</v>
      </c>
      <c r="AB51" s="9">
        <v>241737</v>
      </c>
      <c r="AC51" s="9">
        <v>245843</v>
      </c>
      <c r="AD51" s="9">
        <v>257015</v>
      </c>
      <c r="AE51" s="9">
        <v>257580</v>
      </c>
      <c r="AF51" s="9">
        <v>257860</v>
      </c>
      <c r="AG51" s="9">
        <v>266859</v>
      </c>
      <c r="AH51" s="9">
        <v>276394</v>
      </c>
      <c r="AI51" s="9">
        <v>252610</v>
      </c>
    </row>
    <row r="52" spans="1:35" ht="12.75">
      <c r="A52" s="44"/>
      <c r="B52" s="48"/>
      <c r="C52" s="50"/>
      <c r="D52" s="44"/>
      <c r="E52" s="7" t="s">
        <v>57</v>
      </c>
      <c r="F52" s="8" t="s">
        <v>49</v>
      </c>
      <c r="G52" s="8" t="s">
        <v>49</v>
      </c>
      <c r="H52" s="8" t="s">
        <v>49</v>
      </c>
      <c r="I52" s="8" t="s">
        <v>49</v>
      </c>
      <c r="J52" s="8" t="s">
        <v>49</v>
      </c>
      <c r="K52" s="8" t="s">
        <v>49</v>
      </c>
      <c r="L52" s="8">
        <v>1837969.329</v>
      </c>
      <c r="M52" s="8">
        <v>1899920.646</v>
      </c>
      <c r="N52" s="8">
        <v>2011588.234</v>
      </c>
      <c r="O52" s="8">
        <v>2120738.753</v>
      </c>
      <c r="P52" s="8">
        <v>2040084.92</v>
      </c>
      <c r="Q52" s="8">
        <v>2071408.455</v>
      </c>
      <c r="R52" s="8">
        <v>2144696.037</v>
      </c>
      <c r="S52" s="8">
        <v>2281240.468</v>
      </c>
      <c r="T52" s="8">
        <v>2326985.343</v>
      </c>
      <c r="U52" s="8">
        <v>2484771.356</v>
      </c>
      <c r="V52" s="8">
        <v>2580810.496</v>
      </c>
      <c r="W52" s="8">
        <v>2541128.571</v>
      </c>
      <c r="X52" s="8">
        <v>2393725.431</v>
      </c>
      <c r="Y52" s="8">
        <v>2499519.994</v>
      </c>
      <c r="Z52" s="8">
        <v>2527619.978</v>
      </c>
      <c r="AA52" s="8">
        <v>2561016.4</v>
      </c>
      <c r="AB52" s="8">
        <v>2622140.947</v>
      </c>
      <c r="AC52" s="8">
        <v>2684290.412</v>
      </c>
      <c r="AD52" s="8">
        <v>2733513.147</v>
      </c>
      <c r="AE52" s="8">
        <v>2727603.09</v>
      </c>
      <c r="AF52" s="8">
        <v>2813262.43</v>
      </c>
      <c r="AG52" s="8">
        <v>2901809.828</v>
      </c>
      <c r="AH52" s="8">
        <v>2978735.59</v>
      </c>
      <c r="AI52" s="8">
        <v>2974325.263</v>
      </c>
    </row>
    <row r="53" spans="1:35" ht="12.75">
      <c r="A53" s="44"/>
      <c r="B53" s="37"/>
      <c r="C53" s="39"/>
      <c r="D53" s="45"/>
      <c r="E53" s="7" t="s">
        <v>59</v>
      </c>
      <c r="F53" s="9" t="s">
        <v>49</v>
      </c>
      <c r="G53" s="9" t="s">
        <v>49</v>
      </c>
      <c r="H53" s="9" t="s">
        <v>49</v>
      </c>
      <c r="I53" s="9" t="s">
        <v>49</v>
      </c>
      <c r="J53" s="9">
        <v>1272165.974</v>
      </c>
      <c r="K53" s="9">
        <v>1277025.34</v>
      </c>
      <c r="L53" s="9">
        <v>1316822.219</v>
      </c>
      <c r="M53" s="9">
        <v>1355117.282</v>
      </c>
      <c r="N53" s="9">
        <v>1386295.073</v>
      </c>
      <c r="O53" s="9">
        <v>1459328.964</v>
      </c>
      <c r="P53" s="9">
        <v>1480954.532</v>
      </c>
      <c r="Q53" s="9">
        <v>1482799.845</v>
      </c>
      <c r="R53" s="9">
        <v>1492586.479</v>
      </c>
      <c r="S53" s="9">
        <v>1537703.393</v>
      </c>
      <c r="T53" s="9">
        <v>1558333.919</v>
      </c>
      <c r="U53" s="9">
        <v>1618182.387</v>
      </c>
      <c r="V53" s="9">
        <v>1675666.613</v>
      </c>
      <c r="W53" s="9">
        <v>1641671.905</v>
      </c>
      <c r="X53" s="9">
        <v>1439283.384</v>
      </c>
      <c r="Y53" s="9">
        <v>1559416.469</v>
      </c>
      <c r="Z53" s="9">
        <v>1603646.857</v>
      </c>
      <c r="AA53" s="9">
        <v>1583482.952</v>
      </c>
      <c r="AB53" s="9">
        <v>1571530.644</v>
      </c>
      <c r="AC53" s="9">
        <v>1607387.778</v>
      </c>
      <c r="AD53" s="9">
        <v>1661069.487</v>
      </c>
      <c r="AE53" s="9">
        <v>1706336.197</v>
      </c>
      <c r="AF53" s="9">
        <v>1764656.215</v>
      </c>
      <c r="AG53" s="9">
        <v>1797741.916</v>
      </c>
      <c r="AH53" s="9">
        <v>1801356.602</v>
      </c>
      <c r="AI53" s="9">
        <v>1679587.847</v>
      </c>
    </row>
    <row r="54" spans="1:35" ht="12.75">
      <c r="A54" s="44"/>
      <c r="B54" s="43" t="s">
        <v>70</v>
      </c>
      <c r="C54" s="43" t="s">
        <v>71</v>
      </c>
      <c r="D54" s="43" t="s">
        <v>39</v>
      </c>
      <c r="E54" s="7" t="s">
        <v>40</v>
      </c>
      <c r="F54" s="8" t="s">
        <v>49</v>
      </c>
      <c r="G54" s="8" t="s">
        <v>49</v>
      </c>
      <c r="H54" s="8" t="s">
        <v>49</v>
      </c>
      <c r="I54" s="8" t="s">
        <v>49</v>
      </c>
      <c r="J54" s="8">
        <v>38595.9</v>
      </c>
      <c r="K54" s="8">
        <v>38931.8</v>
      </c>
      <c r="L54" s="8">
        <v>41233.4</v>
      </c>
      <c r="M54" s="8">
        <v>42242.7</v>
      </c>
      <c r="N54" s="8">
        <v>41936.4</v>
      </c>
      <c r="O54" s="8">
        <v>44958.1</v>
      </c>
      <c r="P54" s="8">
        <v>45044.1</v>
      </c>
      <c r="Q54" s="8">
        <v>45892.2</v>
      </c>
      <c r="R54" s="8">
        <v>45555.1</v>
      </c>
      <c r="S54" s="8">
        <v>47758.1</v>
      </c>
      <c r="T54" s="8">
        <v>49205.9</v>
      </c>
      <c r="U54" s="8">
        <v>48833</v>
      </c>
      <c r="V54" s="8">
        <v>51750.1</v>
      </c>
      <c r="W54" s="8">
        <v>49218.5</v>
      </c>
      <c r="X54" s="8">
        <v>44757.5</v>
      </c>
      <c r="Y54" s="8">
        <v>48437.8</v>
      </c>
      <c r="Z54" s="8">
        <v>48609.1</v>
      </c>
      <c r="AA54" s="8">
        <v>48751.5</v>
      </c>
      <c r="AB54" s="8">
        <v>49356.1</v>
      </c>
      <c r="AC54" s="8">
        <v>50636.1</v>
      </c>
      <c r="AD54" s="8">
        <v>52893.3</v>
      </c>
      <c r="AE54" s="8">
        <v>53145.4</v>
      </c>
      <c r="AF54" s="8">
        <v>55315.8</v>
      </c>
      <c r="AG54" s="8">
        <v>55994.8</v>
      </c>
      <c r="AH54" s="8">
        <v>58796.8</v>
      </c>
      <c r="AI54" s="8">
        <v>56560.9</v>
      </c>
    </row>
    <row r="55" spans="1:35" ht="12.75">
      <c r="A55" s="44"/>
      <c r="B55" s="44"/>
      <c r="C55" s="44"/>
      <c r="D55" s="44"/>
      <c r="E55" s="7" t="s">
        <v>42</v>
      </c>
      <c r="F55" s="9">
        <v>130441.423</v>
      </c>
      <c r="G55" s="9">
        <v>136394.037</v>
      </c>
      <c r="H55" s="9">
        <v>132951.022</v>
      </c>
      <c r="I55" s="9">
        <v>143521.424</v>
      </c>
      <c r="J55" s="9">
        <v>152540.397</v>
      </c>
      <c r="K55" s="9">
        <v>154247.404</v>
      </c>
      <c r="L55" s="9">
        <v>167634.277</v>
      </c>
      <c r="M55" s="9">
        <v>172288.688</v>
      </c>
      <c r="N55" s="9">
        <v>176981.705</v>
      </c>
      <c r="O55" s="9">
        <v>187689.639</v>
      </c>
      <c r="P55" s="9">
        <v>192514.941</v>
      </c>
      <c r="Q55" s="9">
        <v>196497.188</v>
      </c>
      <c r="R55" s="9">
        <v>190189.663</v>
      </c>
      <c r="S55" s="9">
        <v>192002.23</v>
      </c>
      <c r="T55" s="9">
        <v>190875.565</v>
      </c>
      <c r="U55" s="9">
        <v>202983.45</v>
      </c>
      <c r="V55" s="9">
        <v>207818.955</v>
      </c>
      <c r="W55" s="9">
        <v>211182.51</v>
      </c>
      <c r="X55" s="9">
        <v>191245.168</v>
      </c>
      <c r="Y55" s="9">
        <v>198004.505</v>
      </c>
      <c r="Z55" s="9">
        <v>203953.888</v>
      </c>
      <c r="AA55" s="9">
        <v>216675.399</v>
      </c>
      <c r="AB55" s="9">
        <v>227309.942</v>
      </c>
      <c r="AC55" s="9">
        <v>234970.143</v>
      </c>
      <c r="AD55" s="9">
        <v>252578.32</v>
      </c>
      <c r="AE55" s="9">
        <v>272627.829</v>
      </c>
      <c r="AF55" s="9">
        <v>285290.016</v>
      </c>
      <c r="AG55" s="9">
        <v>294923.508</v>
      </c>
      <c r="AH55" s="9">
        <v>317773.35</v>
      </c>
      <c r="AI55" s="9">
        <v>325125.772</v>
      </c>
    </row>
    <row r="56" spans="1:35" ht="12.75">
      <c r="A56" s="44"/>
      <c r="B56" s="44"/>
      <c r="C56" s="44"/>
      <c r="D56" s="44"/>
      <c r="E56" s="7" t="s">
        <v>44</v>
      </c>
      <c r="F56" s="8">
        <v>173773</v>
      </c>
      <c r="G56" s="8">
        <v>176354</v>
      </c>
      <c r="H56" s="8">
        <v>172055</v>
      </c>
      <c r="I56" s="8">
        <v>173380</v>
      </c>
      <c r="J56" s="8">
        <v>181315</v>
      </c>
      <c r="K56" s="8">
        <v>181285</v>
      </c>
      <c r="L56" s="8">
        <v>189704</v>
      </c>
      <c r="M56" s="8">
        <v>198280</v>
      </c>
      <c r="N56" s="8">
        <v>202352</v>
      </c>
      <c r="O56" s="8">
        <v>214063</v>
      </c>
      <c r="P56" s="8">
        <v>215816</v>
      </c>
      <c r="Q56" s="8">
        <v>215708</v>
      </c>
      <c r="R56" s="8">
        <v>213518</v>
      </c>
      <c r="S56" s="8">
        <v>216150</v>
      </c>
      <c r="T56" s="8">
        <v>216311</v>
      </c>
      <c r="U56" s="8">
        <v>216736</v>
      </c>
      <c r="V56" s="8">
        <v>225774</v>
      </c>
      <c r="W56" s="8">
        <v>221245</v>
      </c>
      <c r="X56" s="8">
        <v>205065</v>
      </c>
      <c r="Y56" s="8">
        <v>206056</v>
      </c>
      <c r="Z56" s="8">
        <v>213988</v>
      </c>
      <c r="AA56" s="8">
        <v>216433</v>
      </c>
      <c r="AB56" s="8">
        <v>219221</v>
      </c>
      <c r="AC56" s="8">
        <v>221005</v>
      </c>
      <c r="AD56" s="8">
        <v>229377</v>
      </c>
      <c r="AE56" s="8">
        <v>229736</v>
      </c>
      <c r="AF56" s="8">
        <v>232855</v>
      </c>
      <c r="AG56" s="8">
        <v>235663</v>
      </c>
      <c r="AH56" s="8">
        <v>243954</v>
      </c>
      <c r="AI56" s="8">
        <v>216272</v>
      </c>
    </row>
    <row r="57" spans="1:35" ht="12.75">
      <c r="A57" s="44"/>
      <c r="B57" s="44"/>
      <c r="C57" s="44"/>
      <c r="D57" s="44"/>
      <c r="E57" s="7" t="s">
        <v>45</v>
      </c>
      <c r="F57" s="9">
        <v>394020</v>
      </c>
      <c r="G57" s="9">
        <v>397887</v>
      </c>
      <c r="H57" s="9">
        <v>373318</v>
      </c>
      <c r="I57" s="9">
        <v>380633</v>
      </c>
      <c r="J57" s="9">
        <v>389128</v>
      </c>
      <c r="K57" s="9">
        <v>385417</v>
      </c>
      <c r="L57" s="9">
        <v>396719</v>
      </c>
      <c r="M57" s="9">
        <v>411140</v>
      </c>
      <c r="N57" s="9">
        <v>411785</v>
      </c>
      <c r="O57" s="9">
        <v>433333</v>
      </c>
      <c r="P57" s="9">
        <v>441920</v>
      </c>
      <c r="Q57" s="9">
        <v>435006</v>
      </c>
      <c r="R57" s="9">
        <v>438766</v>
      </c>
      <c r="S57" s="9">
        <v>453270</v>
      </c>
      <c r="T57" s="9">
        <v>459258</v>
      </c>
      <c r="U57" s="9">
        <v>492752</v>
      </c>
      <c r="V57" s="9">
        <v>521260</v>
      </c>
      <c r="W57" s="9">
        <v>510560</v>
      </c>
      <c r="X57" s="9">
        <v>432487</v>
      </c>
      <c r="Y57" s="9">
        <v>505064</v>
      </c>
      <c r="Z57" s="9">
        <v>544988</v>
      </c>
      <c r="AA57" s="9">
        <v>553357</v>
      </c>
      <c r="AB57" s="9">
        <v>560167</v>
      </c>
      <c r="AC57" s="9">
        <v>592055</v>
      </c>
      <c r="AD57" s="9">
        <v>615764</v>
      </c>
      <c r="AE57" s="9">
        <v>647696</v>
      </c>
      <c r="AF57" s="9">
        <v>666185</v>
      </c>
      <c r="AG57" s="9">
        <v>674858</v>
      </c>
      <c r="AH57" s="9">
        <v>675190</v>
      </c>
      <c r="AI57" s="9">
        <v>611888</v>
      </c>
    </row>
    <row r="58" spans="1:35" ht="12.75">
      <c r="A58" s="44"/>
      <c r="B58" s="44"/>
      <c r="C58" s="44"/>
      <c r="D58" s="44"/>
      <c r="E58" s="7" t="s">
        <v>46</v>
      </c>
      <c r="F58" s="8">
        <v>152476.557</v>
      </c>
      <c r="G58" s="8">
        <v>156096.732</v>
      </c>
      <c r="H58" s="8">
        <v>159239.213</v>
      </c>
      <c r="I58" s="8">
        <v>170968.338</v>
      </c>
      <c r="J58" s="8">
        <v>187743</v>
      </c>
      <c r="K58" s="8">
        <v>195024.6</v>
      </c>
      <c r="L58" s="8">
        <v>201600.1</v>
      </c>
      <c r="M58" s="8">
        <v>209056.7</v>
      </c>
      <c r="N58" s="8">
        <v>209543</v>
      </c>
      <c r="O58" s="8">
        <v>218174.1</v>
      </c>
      <c r="P58" s="8">
        <v>223562.5</v>
      </c>
      <c r="Q58" s="8">
        <v>226927.4</v>
      </c>
      <c r="R58" s="8">
        <v>224971.2</v>
      </c>
      <c r="S58" s="8">
        <v>230863.5</v>
      </c>
      <c r="T58" s="8">
        <v>232242.4</v>
      </c>
      <c r="U58" s="8">
        <v>242302.5</v>
      </c>
      <c r="V58" s="8">
        <v>257654.7</v>
      </c>
      <c r="W58" s="8">
        <v>253356.3</v>
      </c>
      <c r="X58" s="8">
        <v>216301.3</v>
      </c>
      <c r="Y58" s="8">
        <v>229274.2</v>
      </c>
      <c r="Z58" s="8">
        <v>234354.9</v>
      </c>
      <c r="AA58" s="8">
        <v>224967.6</v>
      </c>
      <c r="AB58" s="8">
        <v>223850.2</v>
      </c>
      <c r="AC58" s="8">
        <v>227450.1</v>
      </c>
      <c r="AD58" s="8">
        <v>238294.5</v>
      </c>
      <c r="AE58" s="8">
        <v>250824.4</v>
      </c>
      <c r="AF58" s="8">
        <v>258993.2</v>
      </c>
      <c r="AG58" s="8">
        <v>265881.9</v>
      </c>
      <c r="AH58" s="8">
        <v>266943</v>
      </c>
      <c r="AI58" s="8">
        <v>245490.8</v>
      </c>
    </row>
    <row r="59" spans="1:35" ht="12.75">
      <c r="A59" s="44"/>
      <c r="B59" s="44"/>
      <c r="C59" s="44"/>
      <c r="D59" s="44"/>
      <c r="E59" s="7" t="s">
        <v>47</v>
      </c>
      <c r="F59" s="9" t="s">
        <v>49</v>
      </c>
      <c r="G59" s="9" t="s">
        <v>49</v>
      </c>
      <c r="H59" s="9" t="s">
        <v>49</v>
      </c>
      <c r="I59" s="9">
        <v>119908000</v>
      </c>
      <c r="J59" s="9">
        <v>122431900</v>
      </c>
      <c r="K59" s="9">
        <v>125113500</v>
      </c>
      <c r="L59" s="9">
        <v>126920500</v>
      </c>
      <c r="M59" s="9">
        <v>122518000</v>
      </c>
      <c r="N59" s="9">
        <v>118297500</v>
      </c>
      <c r="O59" s="9">
        <v>120213100</v>
      </c>
      <c r="P59" s="9">
        <v>112283800</v>
      </c>
      <c r="Q59" s="9">
        <v>108644200</v>
      </c>
      <c r="R59" s="9">
        <v>109599200</v>
      </c>
      <c r="S59" s="9">
        <v>111812600</v>
      </c>
      <c r="T59" s="9">
        <v>114082800</v>
      </c>
      <c r="U59" s="9">
        <v>114522600</v>
      </c>
      <c r="V59" s="9">
        <v>117970600</v>
      </c>
      <c r="W59" s="9">
        <v>112289400</v>
      </c>
      <c r="X59" s="9">
        <v>94274300</v>
      </c>
      <c r="Y59" s="9">
        <v>104979500</v>
      </c>
      <c r="Z59" s="9">
        <v>97179400</v>
      </c>
      <c r="AA59" s="9">
        <v>98426900</v>
      </c>
      <c r="AB59" s="9">
        <v>98326900</v>
      </c>
      <c r="AC59" s="9">
        <v>101653800</v>
      </c>
      <c r="AD59" s="9">
        <v>110094700</v>
      </c>
      <c r="AE59" s="9">
        <v>110440900</v>
      </c>
      <c r="AF59" s="9">
        <v>113025700</v>
      </c>
      <c r="AG59" s="9">
        <v>115057300</v>
      </c>
      <c r="AH59" s="9">
        <v>113974800</v>
      </c>
      <c r="AI59" s="9" t="s">
        <v>49</v>
      </c>
    </row>
    <row r="60" spans="1:35" ht="12.75">
      <c r="A60" s="44"/>
      <c r="B60" s="44"/>
      <c r="C60" s="44"/>
      <c r="D60" s="44"/>
      <c r="E60" s="7" t="s">
        <v>50</v>
      </c>
      <c r="F60" s="8">
        <v>61078600</v>
      </c>
      <c r="G60" s="8">
        <v>67749900</v>
      </c>
      <c r="H60" s="8">
        <v>77665400</v>
      </c>
      <c r="I60" s="8">
        <v>94248700</v>
      </c>
      <c r="J60" s="8">
        <v>112749500</v>
      </c>
      <c r="K60" s="8">
        <v>121265000</v>
      </c>
      <c r="L60" s="8">
        <v>133666400</v>
      </c>
      <c r="M60" s="8">
        <v>136813200</v>
      </c>
      <c r="N60" s="8">
        <v>151848300</v>
      </c>
      <c r="O60" s="8">
        <v>172346700</v>
      </c>
      <c r="P60" s="8">
        <v>175900300</v>
      </c>
      <c r="Q60" s="8">
        <v>192149000</v>
      </c>
      <c r="R60" s="8">
        <v>202006000</v>
      </c>
      <c r="S60" s="8">
        <v>237269900</v>
      </c>
      <c r="T60" s="8">
        <v>246420100</v>
      </c>
      <c r="U60" s="8">
        <v>254471200</v>
      </c>
      <c r="V60" s="8">
        <v>277677600</v>
      </c>
      <c r="W60" s="8">
        <v>295735100</v>
      </c>
      <c r="X60" s="8">
        <v>310677200</v>
      </c>
      <c r="Y60" s="8">
        <v>362908200</v>
      </c>
      <c r="Z60" s="8">
        <v>392191400</v>
      </c>
      <c r="AA60" s="8">
        <v>400810300</v>
      </c>
      <c r="AB60" s="8">
        <v>417015400</v>
      </c>
      <c r="AC60" s="8">
        <v>422654300</v>
      </c>
      <c r="AD60" s="8">
        <v>441133500</v>
      </c>
      <c r="AE60" s="8">
        <v>458830600</v>
      </c>
      <c r="AF60" s="8">
        <v>494644900</v>
      </c>
      <c r="AG60" s="8">
        <v>505650200</v>
      </c>
      <c r="AH60" s="8">
        <v>485401200</v>
      </c>
      <c r="AI60" s="8">
        <v>479628500</v>
      </c>
    </row>
    <row r="61" spans="1:35" ht="12.75">
      <c r="A61" s="44"/>
      <c r="B61" s="44"/>
      <c r="C61" s="44"/>
      <c r="D61" s="44"/>
      <c r="E61" s="7" t="s">
        <v>52</v>
      </c>
      <c r="F61" s="9">
        <v>44468.456</v>
      </c>
      <c r="G61" s="9">
        <v>45192.042</v>
      </c>
      <c r="H61" s="9">
        <v>45786.179</v>
      </c>
      <c r="I61" s="9">
        <v>47598.463</v>
      </c>
      <c r="J61" s="9">
        <v>50578</v>
      </c>
      <c r="K61" s="9">
        <v>50611</v>
      </c>
      <c r="L61" s="9">
        <v>52516</v>
      </c>
      <c r="M61" s="9">
        <v>55859</v>
      </c>
      <c r="N61" s="9">
        <v>57187</v>
      </c>
      <c r="O61" s="9">
        <v>60357</v>
      </c>
      <c r="P61" s="9">
        <v>63238</v>
      </c>
      <c r="Q61" s="9">
        <v>62854</v>
      </c>
      <c r="R61" s="9">
        <v>62445</v>
      </c>
      <c r="S61" s="9">
        <v>64925</v>
      </c>
      <c r="T61" s="9">
        <v>67769</v>
      </c>
      <c r="U61" s="9">
        <v>69730</v>
      </c>
      <c r="V61" s="9">
        <v>74330</v>
      </c>
      <c r="W61" s="9">
        <v>74158</v>
      </c>
      <c r="X61" s="9">
        <v>65630</v>
      </c>
      <c r="Y61" s="9">
        <v>66918</v>
      </c>
      <c r="Z61" s="9">
        <v>70259</v>
      </c>
      <c r="AA61" s="9">
        <v>70097</v>
      </c>
      <c r="AB61" s="9">
        <v>67949</v>
      </c>
      <c r="AC61" s="9">
        <v>69578</v>
      </c>
      <c r="AD61" s="9">
        <v>74533</v>
      </c>
      <c r="AE61" s="9">
        <v>76862</v>
      </c>
      <c r="AF61" s="9">
        <v>81583</v>
      </c>
      <c r="AG61" s="9">
        <v>85581</v>
      </c>
      <c r="AH61" s="9">
        <v>87602</v>
      </c>
      <c r="AI61" s="9">
        <v>86137</v>
      </c>
    </row>
    <row r="62" spans="1:35" ht="12.75">
      <c r="A62" s="44"/>
      <c r="B62" s="44"/>
      <c r="C62" s="44"/>
      <c r="D62" s="44"/>
      <c r="E62" s="7" t="s">
        <v>53</v>
      </c>
      <c r="F62" s="8">
        <v>276838.155</v>
      </c>
      <c r="G62" s="8">
        <v>262758.062</v>
      </c>
      <c r="H62" s="8">
        <v>268948</v>
      </c>
      <c r="I62" s="8">
        <v>313319</v>
      </c>
      <c r="J62" s="8">
        <v>376760</v>
      </c>
      <c r="K62" s="8">
        <v>376296</v>
      </c>
      <c r="L62" s="8">
        <v>400157</v>
      </c>
      <c r="M62" s="8">
        <v>427603</v>
      </c>
      <c r="N62" s="8">
        <v>445757</v>
      </c>
      <c r="O62" s="8">
        <v>485453</v>
      </c>
      <c r="P62" s="8">
        <v>481153</v>
      </c>
      <c r="Q62" s="8">
        <v>485147</v>
      </c>
      <c r="R62" s="8">
        <v>488821</v>
      </c>
      <c r="S62" s="8">
        <v>492180</v>
      </c>
      <c r="T62" s="8">
        <v>502849</v>
      </c>
      <c r="U62" s="8">
        <v>535410</v>
      </c>
      <c r="V62" s="8">
        <v>570482</v>
      </c>
      <c r="W62" s="8">
        <v>538800</v>
      </c>
      <c r="X62" s="8">
        <v>459355</v>
      </c>
      <c r="Y62" s="8">
        <v>526052</v>
      </c>
      <c r="Z62" s="8">
        <v>544164</v>
      </c>
      <c r="AA62" s="8">
        <v>521055</v>
      </c>
      <c r="AB62" s="8">
        <v>508605</v>
      </c>
      <c r="AC62" s="8">
        <v>521565</v>
      </c>
      <c r="AD62" s="8">
        <v>579644</v>
      </c>
      <c r="AE62" s="8">
        <v>582425</v>
      </c>
      <c r="AF62" s="8">
        <v>603368</v>
      </c>
      <c r="AG62" s="8">
        <v>629198</v>
      </c>
      <c r="AH62" s="8">
        <v>646574</v>
      </c>
      <c r="AI62" s="8">
        <v>604327</v>
      </c>
    </row>
    <row r="63" spans="1:35" ht="12.75">
      <c r="A63" s="44"/>
      <c r="B63" s="44"/>
      <c r="C63" s="44"/>
      <c r="D63" s="44"/>
      <c r="E63" s="7" t="s">
        <v>55</v>
      </c>
      <c r="F63" s="9">
        <v>105384.77</v>
      </c>
      <c r="G63" s="9">
        <v>107856.617</v>
      </c>
      <c r="H63" s="9">
        <v>110985.838</v>
      </c>
      <c r="I63" s="9">
        <v>122240.522</v>
      </c>
      <c r="J63" s="9">
        <v>132097</v>
      </c>
      <c r="K63" s="9">
        <v>139063</v>
      </c>
      <c r="L63" s="9">
        <v>143448</v>
      </c>
      <c r="M63" s="9">
        <v>144214</v>
      </c>
      <c r="N63" s="9">
        <v>144303</v>
      </c>
      <c r="O63" s="9">
        <v>146541</v>
      </c>
      <c r="P63" s="9">
        <v>142187</v>
      </c>
      <c r="Q63" s="9">
        <v>144569</v>
      </c>
      <c r="R63" s="9">
        <v>146241</v>
      </c>
      <c r="S63" s="9">
        <v>145245</v>
      </c>
      <c r="T63" s="9">
        <v>147199</v>
      </c>
      <c r="U63" s="9">
        <v>150559</v>
      </c>
      <c r="V63" s="9">
        <v>149750</v>
      </c>
      <c r="W63" s="9">
        <v>151985</v>
      </c>
      <c r="X63" s="9">
        <v>141804</v>
      </c>
      <c r="Y63" s="9">
        <v>153118</v>
      </c>
      <c r="Z63" s="9">
        <v>155909</v>
      </c>
      <c r="AA63" s="9">
        <v>159998</v>
      </c>
      <c r="AB63" s="9">
        <v>170452</v>
      </c>
      <c r="AC63" s="9">
        <v>174971</v>
      </c>
      <c r="AD63" s="9">
        <v>178298</v>
      </c>
      <c r="AE63" s="9">
        <v>181400</v>
      </c>
      <c r="AF63" s="9">
        <v>187644</v>
      </c>
      <c r="AG63" s="9">
        <v>192367</v>
      </c>
      <c r="AH63" s="9">
        <v>200263</v>
      </c>
      <c r="AI63" s="9">
        <v>186181</v>
      </c>
    </row>
    <row r="64" spans="1:35" ht="12.75">
      <c r="A64" s="44"/>
      <c r="B64" s="44"/>
      <c r="C64" s="44"/>
      <c r="D64" s="44"/>
      <c r="E64" s="7" t="s">
        <v>57</v>
      </c>
      <c r="F64" s="8" t="s">
        <v>49</v>
      </c>
      <c r="G64" s="8" t="s">
        <v>49</v>
      </c>
      <c r="H64" s="8" t="s">
        <v>49</v>
      </c>
      <c r="I64" s="8" t="s">
        <v>49</v>
      </c>
      <c r="J64" s="8" t="s">
        <v>49</v>
      </c>
      <c r="K64" s="8" t="s">
        <v>49</v>
      </c>
      <c r="L64" s="8">
        <v>1379886.4</v>
      </c>
      <c r="M64" s="8">
        <v>1429598.421</v>
      </c>
      <c r="N64" s="8">
        <v>1488889.708</v>
      </c>
      <c r="O64" s="8">
        <v>1549438.477</v>
      </c>
      <c r="P64" s="8">
        <v>1472931.546</v>
      </c>
      <c r="Q64" s="8">
        <v>1470280.193</v>
      </c>
      <c r="R64" s="8">
        <v>1525598.451</v>
      </c>
      <c r="S64" s="8">
        <v>1609515.155</v>
      </c>
      <c r="T64" s="8">
        <v>1692920.894</v>
      </c>
      <c r="U64" s="8">
        <v>1794744.585</v>
      </c>
      <c r="V64" s="8">
        <v>1848323.547</v>
      </c>
      <c r="W64" s="8">
        <v>1804393.692</v>
      </c>
      <c r="X64" s="8">
        <v>1693758.354</v>
      </c>
      <c r="Y64" s="8">
        <v>1791742.513</v>
      </c>
      <c r="Z64" s="8">
        <v>1863738.024</v>
      </c>
      <c r="AA64" s="8">
        <v>1927324.612</v>
      </c>
      <c r="AB64" s="8">
        <v>1987179.289</v>
      </c>
      <c r="AC64" s="8">
        <v>2045615.226</v>
      </c>
      <c r="AD64" s="8">
        <v>2123243.202</v>
      </c>
      <c r="AE64" s="8">
        <v>2098271.549</v>
      </c>
      <c r="AF64" s="8">
        <v>2192406.243</v>
      </c>
      <c r="AG64" s="8">
        <v>2328230.59</v>
      </c>
      <c r="AH64" s="8">
        <v>2366295.33</v>
      </c>
      <c r="AI64" s="8">
        <v>2337545.619</v>
      </c>
    </row>
    <row r="65" spans="1:35" ht="12.75">
      <c r="A65" s="44"/>
      <c r="B65" s="44"/>
      <c r="C65" s="44"/>
      <c r="D65" s="45"/>
      <c r="E65" s="7" t="s">
        <v>59</v>
      </c>
      <c r="F65" s="9" t="s">
        <v>49</v>
      </c>
      <c r="G65" s="9" t="s">
        <v>49</v>
      </c>
      <c r="H65" s="9" t="s">
        <v>49</v>
      </c>
      <c r="I65" s="9" t="s">
        <v>49</v>
      </c>
      <c r="J65" s="9">
        <v>1033410.159</v>
      </c>
      <c r="K65" s="9">
        <v>1052962.296</v>
      </c>
      <c r="L65" s="9">
        <v>1081760.694</v>
      </c>
      <c r="M65" s="9">
        <v>1127365.687</v>
      </c>
      <c r="N65" s="9">
        <v>1154198.844</v>
      </c>
      <c r="O65" s="9">
        <v>1223268.4</v>
      </c>
      <c r="P65" s="9">
        <v>1259988.362</v>
      </c>
      <c r="Q65" s="9">
        <v>1267306.473</v>
      </c>
      <c r="R65" s="9">
        <v>1268533.149</v>
      </c>
      <c r="S65" s="9">
        <v>1304512.112</v>
      </c>
      <c r="T65" s="9">
        <v>1327067.023</v>
      </c>
      <c r="U65" s="9">
        <v>1391018.533</v>
      </c>
      <c r="V65" s="9">
        <v>1471505</v>
      </c>
      <c r="W65" s="9">
        <v>1450110.463</v>
      </c>
      <c r="X65" s="9">
        <v>1265383.379</v>
      </c>
      <c r="Y65" s="9">
        <v>1360040.38</v>
      </c>
      <c r="Z65" s="9">
        <v>1424837.758</v>
      </c>
      <c r="AA65" s="9">
        <v>1415201.471</v>
      </c>
      <c r="AB65" s="9">
        <v>1421378.921</v>
      </c>
      <c r="AC65" s="9">
        <v>1473016.975</v>
      </c>
      <c r="AD65" s="9">
        <v>1589046.516</v>
      </c>
      <c r="AE65" s="9">
        <v>1643525.008</v>
      </c>
      <c r="AF65" s="9">
        <v>1699451.497</v>
      </c>
      <c r="AG65" s="9">
        <v>1742326.621</v>
      </c>
      <c r="AH65" s="9">
        <v>1771676.843</v>
      </c>
      <c r="AI65" s="9">
        <v>1649027.851</v>
      </c>
    </row>
    <row r="66" spans="1:35" ht="12.75">
      <c r="A66" s="44"/>
      <c r="B66" s="44"/>
      <c r="C66" s="44"/>
      <c r="D66" s="43" t="s">
        <v>60</v>
      </c>
      <c r="E66" s="7" t="s">
        <v>40</v>
      </c>
      <c r="F66" s="8" t="s">
        <v>49</v>
      </c>
      <c r="G66" s="8" t="s">
        <v>49</v>
      </c>
      <c r="H66" s="8" t="s">
        <v>49</v>
      </c>
      <c r="I66" s="8" t="s">
        <v>49</v>
      </c>
      <c r="J66" s="8">
        <v>39523</v>
      </c>
      <c r="K66" s="8">
        <v>40649.1</v>
      </c>
      <c r="L66" s="8">
        <v>43200.3</v>
      </c>
      <c r="M66" s="8">
        <v>44500.5</v>
      </c>
      <c r="N66" s="8">
        <v>44827.2</v>
      </c>
      <c r="O66" s="8">
        <v>47364.3</v>
      </c>
      <c r="P66" s="8">
        <v>47700.3</v>
      </c>
      <c r="Q66" s="8">
        <v>47899.9</v>
      </c>
      <c r="R66" s="8">
        <v>47804.2</v>
      </c>
      <c r="S66" s="8">
        <v>50237.6</v>
      </c>
      <c r="T66" s="8">
        <v>51567.5</v>
      </c>
      <c r="U66" s="8">
        <v>50370.6</v>
      </c>
      <c r="V66" s="8">
        <v>53565.7</v>
      </c>
      <c r="W66" s="8">
        <v>51775.9</v>
      </c>
      <c r="X66" s="8">
        <v>47264.1</v>
      </c>
      <c r="Y66" s="8">
        <v>50145.2</v>
      </c>
      <c r="Z66" s="8">
        <v>50210</v>
      </c>
      <c r="AA66" s="8">
        <v>49420.3</v>
      </c>
      <c r="AB66" s="8">
        <v>49932.2</v>
      </c>
      <c r="AC66" s="8">
        <v>51488.5</v>
      </c>
      <c r="AD66" s="8">
        <v>52893.3</v>
      </c>
      <c r="AE66" s="8">
        <v>52023.6</v>
      </c>
      <c r="AF66" s="8">
        <v>52822</v>
      </c>
      <c r="AG66" s="8">
        <v>52757.3</v>
      </c>
      <c r="AH66" s="8">
        <v>54661</v>
      </c>
      <c r="AI66" s="8">
        <v>52645.4</v>
      </c>
    </row>
    <row r="67" spans="1:35" ht="12.75">
      <c r="A67" s="44"/>
      <c r="B67" s="44"/>
      <c r="C67" s="44"/>
      <c r="D67" s="44"/>
      <c r="E67" s="7" t="s">
        <v>42</v>
      </c>
      <c r="F67" s="9">
        <v>165810.457</v>
      </c>
      <c r="G67" s="9">
        <v>165181.142</v>
      </c>
      <c r="H67" s="9">
        <v>160947.274</v>
      </c>
      <c r="I67" s="9">
        <v>178776.971</v>
      </c>
      <c r="J67" s="9">
        <v>189002.882</v>
      </c>
      <c r="K67" s="9">
        <v>182192.865</v>
      </c>
      <c r="L67" s="9">
        <v>198482.599</v>
      </c>
      <c r="M67" s="9">
        <v>202337.978</v>
      </c>
      <c r="N67" s="9">
        <v>205027.808</v>
      </c>
      <c r="O67" s="9">
        <v>212465.583</v>
      </c>
      <c r="P67" s="9">
        <v>215866.068</v>
      </c>
      <c r="Q67" s="9">
        <v>210624.83</v>
      </c>
      <c r="R67" s="9">
        <v>204456.456</v>
      </c>
      <c r="S67" s="9">
        <v>207966.831</v>
      </c>
      <c r="T67" s="9">
        <v>204350.293</v>
      </c>
      <c r="U67" s="9">
        <v>215308.582</v>
      </c>
      <c r="V67" s="9">
        <v>217901.797</v>
      </c>
      <c r="W67" s="9">
        <v>216551.454</v>
      </c>
      <c r="X67" s="9">
        <v>190787.153</v>
      </c>
      <c r="Y67" s="9">
        <v>198004.505</v>
      </c>
      <c r="Z67" s="9">
        <v>210379.801</v>
      </c>
      <c r="AA67" s="9">
        <v>218966.947</v>
      </c>
      <c r="AB67" s="9">
        <v>225067.665</v>
      </c>
      <c r="AC67" s="9">
        <v>228090.402</v>
      </c>
      <c r="AD67" s="9">
        <v>226903.85</v>
      </c>
      <c r="AE67" s="9">
        <v>240526.011</v>
      </c>
      <c r="AF67" s="9">
        <v>263057.464</v>
      </c>
      <c r="AG67" s="9">
        <v>270934.562</v>
      </c>
      <c r="AH67" s="9">
        <v>290329</v>
      </c>
      <c r="AI67" s="9">
        <v>289548.634</v>
      </c>
    </row>
    <row r="68" spans="1:35" ht="12.75">
      <c r="A68" s="44"/>
      <c r="B68" s="44"/>
      <c r="C68" s="44"/>
      <c r="D68" s="44"/>
      <c r="E68" s="7" t="s">
        <v>44</v>
      </c>
      <c r="F68" s="8">
        <v>155405</v>
      </c>
      <c r="G68" s="8">
        <v>156589</v>
      </c>
      <c r="H68" s="8">
        <v>153252</v>
      </c>
      <c r="I68" s="8">
        <v>158311</v>
      </c>
      <c r="J68" s="8">
        <v>165022</v>
      </c>
      <c r="K68" s="8">
        <v>166929</v>
      </c>
      <c r="L68" s="8">
        <v>174058</v>
      </c>
      <c r="M68" s="8">
        <v>183242</v>
      </c>
      <c r="N68" s="8">
        <v>190140</v>
      </c>
      <c r="O68" s="8">
        <v>199921</v>
      </c>
      <c r="P68" s="8">
        <v>202183</v>
      </c>
      <c r="Q68" s="8">
        <v>201853</v>
      </c>
      <c r="R68" s="8">
        <v>206288</v>
      </c>
      <c r="S68" s="8">
        <v>211325</v>
      </c>
      <c r="T68" s="8">
        <v>214852</v>
      </c>
      <c r="U68" s="8">
        <v>220539</v>
      </c>
      <c r="V68" s="8">
        <v>224972</v>
      </c>
      <c r="W68" s="8">
        <v>217666</v>
      </c>
      <c r="X68" s="8">
        <v>204958</v>
      </c>
      <c r="Y68" s="8">
        <v>209796</v>
      </c>
      <c r="Z68" s="8">
        <v>218275</v>
      </c>
      <c r="AA68" s="8">
        <v>217739</v>
      </c>
      <c r="AB68" s="8">
        <v>217489</v>
      </c>
      <c r="AC68" s="8">
        <v>221005</v>
      </c>
      <c r="AD68" s="8">
        <v>222480</v>
      </c>
      <c r="AE68" s="8">
        <v>224386</v>
      </c>
      <c r="AF68" s="8">
        <v>229410</v>
      </c>
      <c r="AG68" s="8">
        <v>233219</v>
      </c>
      <c r="AH68" s="8">
        <v>238032</v>
      </c>
      <c r="AI68" s="8">
        <v>212009</v>
      </c>
    </row>
    <row r="69" spans="1:35" ht="12.75">
      <c r="A69" s="44"/>
      <c r="B69" s="44"/>
      <c r="C69" s="44"/>
      <c r="D69" s="44"/>
      <c r="E69" s="7" t="s">
        <v>45</v>
      </c>
      <c r="F69" s="9">
        <v>477956.02</v>
      </c>
      <c r="G69" s="9">
        <v>463423.99</v>
      </c>
      <c r="H69" s="9">
        <v>428756.47</v>
      </c>
      <c r="I69" s="9">
        <v>441194.91</v>
      </c>
      <c r="J69" s="9">
        <v>439286.04</v>
      </c>
      <c r="K69" s="9">
        <v>427524.95</v>
      </c>
      <c r="L69" s="9">
        <v>444335.3</v>
      </c>
      <c r="M69" s="9">
        <v>449015.11</v>
      </c>
      <c r="N69" s="9">
        <v>453756.49</v>
      </c>
      <c r="O69" s="9">
        <v>486391.98</v>
      </c>
      <c r="P69" s="9">
        <v>493165.39</v>
      </c>
      <c r="Q69" s="9">
        <v>481157.99</v>
      </c>
      <c r="R69" s="9">
        <v>486084.1</v>
      </c>
      <c r="S69" s="9">
        <v>503818.1</v>
      </c>
      <c r="T69" s="9">
        <v>512377.22</v>
      </c>
      <c r="U69" s="9">
        <v>556465.93</v>
      </c>
      <c r="V69" s="9">
        <v>579988.11</v>
      </c>
      <c r="W69" s="9">
        <v>567857.56</v>
      </c>
      <c r="X69" s="9">
        <v>458189.99</v>
      </c>
      <c r="Y69" s="9">
        <v>545690.06</v>
      </c>
      <c r="Z69" s="9">
        <v>591133.44</v>
      </c>
      <c r="AA69" s="9">
        <v>580542.3</v>
      </c>
      <c r="AB69" s="9">
        <v>580172.84</v>
      </c>
      <c r="AC69" s="9">
        <v>609175.33</v>
      </c>
      <c r="AD69" s="9">
        <v>615764</v>
      </c>
      <c r="AE69" s="9">
        <v>639840.37</v>
      </c>
      <c r="AF69" s="9">
        <v>662993.1</v>
      </c>
      <c r="AG69" s="9">
        <v>670813.3</v>
      </c>
      <c r="AH69" s="9">
        <v>659175.36</v>
      </c>
      <c r="AI69" s="9">
        <v>593103.88</v>
      </c>
    </row>
    <row r="70" spans="1:35" ht="12.75">
      <c r="A70" s="44"/>
      <c r="B70" s="44"/>
      <c r="C70" s="44"/>
      <c r="D70" s="44"/>
      <c r="E70" s="7" t="s">
        <v>46</v>
      </c>
      <c r="F70" s="8">
        <v>226755.192</v>
      </c>
      <c r="G70" s="8">
        <v>225972.588</v>
      </c>
      <c r="H70" s="8">
        <v>219901.372</v>
      </c>
      <c r="I70" s="8">
        <v>234967.704</v>
      </c>
      <c r="J70" s="8">
        <v>246702.4</v>
      </c>
      <c r="K70" s="8">
        <v>245759.8</v>
      </c>
      <c r="L70" s="8">
        <v>248409.7</v>
      </c>
      <c r="M70" s="8">
        <v>251625.4</v>
      </c>
      <c r="N70" s="8">
        <v>252212.5</v>
      </c>
      <c r="O70" s="8">
        <v>259549.1</v>
      </c>
      <c r="P70" s="8">
        <v>258663.5</v>
      </c>
      <c r="Q70" s="8">
        <v>258528.4</v>
      </c>
      <c r="R70" s="8">
        <v>253285.4</v>
      </c>
      <c r="S70" s="8">
        <v>257496.5</v>
      </c>
      <c r="T70" s="8">
        <v>259215.5</v>
      </c>
      <c r="U70" s="8">
        <v>270753.8</v>
      </c>
      <c r="V70" s="8">
        <v>279169.2</v>
      </c>
      <c r="W70" s="8">
        <v>270080.3</v>
      </c>
      <c r="X70" s="8">
        <v>220176.2</v>
      </c>
      <c r="Y70" s="8">
        <v>240921.8</v>
      </c>
      <c r="Z70" s="8">
        <v>244805.1</v>
      </c>
      <c r="AA70" s="8">
        <v>235018.5</v>
      </c>
      <c r="AB70" s="8">
        <v>231874.7</v>
      </c>
      <c r="AC70" s="8">
        <v>232390.4</v>
      </c>
      <c r="AD70" s="8">
        <v>238294.5</v>
      </c>
      <c r="AE70" s="8">
        <v>245380.3</v>
      </c>
      <c r="AF70" s="8">
        <v>253908.2</v>
      </c>
      <c r="AG70" s="8">
        <v>258284.9</v>
      </c>
      <c r="AH70" s="8">
        <v>256877.8</v>
      </c>
      <c r="AI70" s="8">
        <v>227371.7</v>
      </c>
    </row>
    <row r="71" spans="1:35" ht="12.75">
      <c r="A71" s="44"/>
      <c r="B71" s="44"/>
      <c r="C71" s="44"/>
      <c r="D71" s="44"/>
      <c r="E71" s="7" t="s">
        <v>47</v>
      </c>
      <c r="F71" s="9" t="s">
        <v>49</v>
      </c>
      <c r="G71" s="9" t="s">
        <v>49</v>
      </c>
      <c r="H71" s="9" t="s">
        <v>49</v>
      </c>
      <c r="I71" s="9">
        <v>84669100</v>
      </c>
      <c r="J71" s="9">
        <v>88861100</v>
      </c>
      <c r="K71" s="9">
        <v>92443100</v>
      </c>
      <c r="L71" s="9">
        <v>94626000</v>
      </c>
      <c r="M71" s="9">
        <v>90780400</v>
      </c>
      <c r="N71" s="9">
        <v>89954300</v>
      </c>
      <c r="O71" s="9">
        <v>94615500</v>
      </c>
      <c r="P71" s="9">
        <v>89721300</v>
      </c>
      <c r="Q71" s="9">
        <v>88505700</v>
      </c>
      <c r="R71" s="9">
        <v>92356200</v>
      </c>
      <c r="S71" s="9">
        <v>97343900</v>
      </c>
      <c r="T71" s="9">
        <v>102124000</v>
      </c>
      <c r="U71" s="9">
        <v>106035100</v>
      </c>
      <c r="V71" s="9">
        <v>111516700</v>
      </c>
      <c r="W71" s="9">
        <v>111239100</v>
      </c>
      <c r="X71" s="9">
        <v>91306700</v>
      </c>
      <c r="Y71" s="9">
        <v>106253000</v>
      </c>
      <c r="Z71" s="9">
        <v>103087700</v>
      </c>
      <c r="AA71" s="9">
        <v>105248000</v>
      </c>
      <c r="AB71" s="9">
        <v>104639300</v>
      </c>
      <c r="AC71" s="9">
        <v>107039300</v>
      </c>
      <c r="AD71" s="9">
        <v>110094700</v>
      </c>
      <c r="AE71" s="9">
        <v>110210000</v>
      </c>
      <c r="AF71" s="9">
        <v>114767500</v>
      </c>
      <c r="AG71" s="9">
        <v>118976000</v>
      </c>
      <c r="AH71" s="9">
        <v>117923200</v>
      </c>
      <c r="AI71" s="9" t="s">
        <v>49</v>
      </c>
    </row>
    <row r="72" spans="1:35" ht="12.75">
      <c r="A72" s="44"/>
      <c r="B72" s="44"/>
      <c r="C72" s="44"/>
      <c r="D72" s="44"/>
      <c r="E72" s="7" t="s">
        <v>50</v>
      </c>
      <c r="F72" s="8">
        <v>96142200</v>
      </c>
      <c r="G72" s="8">
        <v>101866800</v>
      </c>
      <c r="H72" s="8">
        <v>109195200</v>
      </c>
      <c r="I72" s="8">
        <v>121857500</v>
      </c>
      <c r="J72" s="8">
        <v>137668100</v>
      </c>
      <c r="K72" s="8">
        <v>149867600</v>
      </c>
      <c r="L72" s="8">
        <v>159257500</v>
      </c>
      <c r="M72" s="8">
        <v>148018100</v>
      </c>
      <c r="N72" s="8">
        <v>178584200</v>
      </c>
      <c r="O72" s="8">
        <v>207466400</v>
      </c>
      <c r="P72" s="8">
        <v>213364800</v>
      </c>
      <c r="Q72" s="8">
        <v>233592800</v>
      </c>
      <c r="R72" s="8">
        <v>245339700</v>
      </c>
      <c r="S72" s="8">
        <v>270702800</v>
      </c>
      <c r="T72" s="8">
        <v>285096000</v>
      </c>
      <c r="U72" s="8">
        <v>307505600</v>
      </c>
      <c r="V72" s="8">
        <v>332668500</v>
      </c>
      <c r="W72" s="8">
        <v>344459100</v>
      </c>
      <c r="X72" s="8">
        <v>336416200</v>
      </c>
      <c r="Y72" s="8">
        <v>382243300</v>
      </c>
      <c r="Z72" s="8">
        <v>402281800</v>
      </c>
      <c r="AA72" s="8">
        <v>407959900</v>
      </c>
      <c r="AB72" s="8">
        <v>420493000</v>
      </c>
      <c r="AC72" s="8">
        <v>433853500</v>
      </c>
      <c r="AD72" s="8">
        <v>441133500</v>
      </c>
      <c r="AE72" s="8">
        <v>451294200</v>
      </c>
      <c r="AF72" s="8">
        <v>468070300</v>
      </c>
      <c r="AG72" s="8">
        <v>483530200</v>
      </c>
      <c r="AH72" s="8">
        <v>488934600</v>
      </c>
      <c r="AI72" s="8">
        <v>484648800</v>
      </c>
    </row>
    <row r="73" spans="1:35" ht="12.75">
      <c r="A73" s="44"/>
      <c r="B73" s="44"/>
      <c r="C73" s="44"/>
      <c r="D73" s="44"/>
      <c r="E73" s="7" t="s">
        <v>52</v>
      </c>
      <c r="F73" s="9">
        <v>48990.808</v>
      </c>
      <c r="G73" s="9">
        <v>49533.227</v>
      </c>
      <c r="H73" s="9">
        <v>49180.336</v>
      </c>
      <c r="I73" s="9">
        <v>51797.235</v>
      </c>
      <c r="J73" s="9">
        <v>53794.669</v>
      </c>
      <c r="K73" s="9">
        <v>54710.427</v>
      </c>
      <c r="L73" s="9">
        <v>56090.862</v>
      </c>
      <c r="M73" s="9">
        <v>58729</v>
      </c>
      <c r="N73" s="9">
        <v>61214.461</v>
      </c>
      <c r="O73" s="9">
        <v>64598.078</v>
      </c>
      <c r="P73" s="9">
        <v>66239.867</v>
      </c>
      <c r="Q73" s="9">
        <v>65871.157</v>
      </c>
      <c r="R73" s="9">
        <v>65225.588</v>
      </c>
      <c r="S73" s="9">
        <v>67730.367</v>
      </c>
      <c r="T73" s="9">
        <v>69910.675</v>
      </c>
      <c r="U73" s="9">
        <v>71593.219</v>
      </c>
      <c r="V73" s="9">
        <v>75581.001</v>
      </c>
      <c r="W73" s="9">
        <v>75121.394</v>
      </c>
      <c r="X73" s="9">
        <v>67550.298</v>
      </c>
      <c r="Y73" s="9">
        <v>70468.249</v>
      </c>
      <c r="Z73" s="9">
        <v>73656.895</v>
      </c>
      <c r="AA73" s="9">
        <v>72966.025</v>
      </c>
      <c r="AB73" s="9">
        <v>72284.216</v>
      </c>
      <c r="AC73" s="9">
        <v>74004.382</v>
      </c>
      <c r="AD73" s="9">
        <v>74533</v>
      </c>
      <c r="AE73" s="9">
        <v>76137</v>
      </c>
      <c r="AF73" s="9">
        <v>80768.894</v>
      </c>
      <c r="AG73" s="9">
        <v>83976.562</v>
      </c>
      <c r="AH73" s="9">
        <v>84314.113</v>
      </c>
      <c r="AI73" s="9">
        <v>82163.96</v>
      </c>
    </row>
    <row r="74" spans="1:35" ht="12.75">
      <c r="A74" s="44"/>
      <c r="B74" s="44"/>
      <c r="C74" s="44"/>
      <c r="D74" s="44"/>
      <c r="E74" s="7" t="s">
        <v>53</v>
      </c>
      <c r="F74" s="8">
        <v>277504.911</v>
      </c>
      <c r="G74" s="8">
        <v>264276.041</v>
      </c>
      <c r="H74" s="8">
        <v>264905</v>
      </c>
      <c r="I74" s="8">
        <v>306539</v>
      </c>
      <c r="J74" s="8">
        <v>347110</v>
      </c>
      <c r="K74" s="8">
        <v>359677</v>
      </c>
      <c r="L74" s="8">
        <v>389861</v>
      </c>
      <c r="M74" s="8">
        <v>424829</v>
      </c>
      <c r="N74" s="8">
        <v>458365</v>
      </c>
      <c r="O74" s="8">
        <v>501592</v>
      </c>
      <c r="P74" s="8">
        <v>497235</v>
      </c>
      <c r="Q74" s="8">
        <v>520170</v>
      </c>
      <c r="R74" s="8">
        <v>538082</v>
      </c>
      <c r="S74" s="8">
        <v>568670</v>
      </c>
      <c r="T74" s="8">
        <v>585072</v>
      </c>
      <c r="U74" s="8">
        <v>628446</v>
      </c>
      <c r="V74" s="8">
        <v>654201</v>
      </c>
      <c r="W74" s="8">
        <v>626990</v>
      </c>
      <c r="X74" s="8">
        <v>481528</v>
      </c>
      <c r="Y74" s="8">
        <v>585509</v>
      </c>
      <c r="Z74" s="8">
        <v>619629</v>
      </c>
      <c r="AA74" s="8">
        <v>575296</v>
      </c>
      <c r="AB74" s="8">
        <v>555391</v>
      </c>
      <c r="AC74" s="8">
        <v>549084</v>
      </c>
      <c r="AD74" s="8">
        <v>579644</v>
      </c>
      <c r="AE74" s="8">
        <v>582323</v>
      </c>
      <c r="AF74" s="8">
        <v>604222</v>
      </c>
      <c r="AG74" s="8">
        <v>618536</v>
      </c>
      <c r="AH74" s="8">
        <v>607208</v>
      </c>
      <c r="AI74" s="8">
        <v>568399</v>
      </c>
    </row>
    <row r="75" spans="1:35" ht="12.75">
      <c r="A75" s="44"/>
      <c r="B75" s="44"/>
      <c r="C75" s="44"/>
      <c r="D75" s="44"/>
      <c r="E75" s="7" t="s">
        <v>55</v>
      </c>
      <c r="F75" s="9">
        <v>121397.603</v>
      </c>
      <c r="G75" s="9">
        <v>121258.582</v>
      </c>
      <c r="H75" s="9">
        <v>122946.044</v>
      </c>
      <c r="I75" s="9">
        <v>128957.8</v>
      </c>
      <c r="J75" s="9">
        <v>130948</v>
      </c>
      <c r="K75" s="9">
        <v>131948</v>
      </c>
      <c r="L75" s="9">
        <v>134524</v>
      </c>
      <c r="M75" s="9">
        <v>138925</v>
      </c>
      <c r="N75" s="9">
        <v>145766</v>
      </c>
      <c r="O75" s="9">
        <v>152074</v>
      </c>
      <c r="P75" s="9">
        <v>155331</v>
      </c>
      <c r="Q75" s="9">
        <v>161715</v>
      </c>
      <c r="R75" s="9">
        <v>166114</v>
      </c>
      <c r="S75" s="9">
        <v>168889</v>
      </c>
      <c r="T75" s="9">
        <v>171895</v>
      </c>
      <c r="U75" s="9">
        <v>182193</v>
      </c>
      <c r="V75" s="9">
        <v>182807</v>
      </c>
      <c r="W75" s="9">
        <v>182303</v>
      </c>
      <c r="X75" s="9">
        <v>168217</v>
      </c>
      <c r="Y75" s="9">
        <v>169477</v>
      </c>
      <c r="Z75" s="9">
        <v>167188</v>
      </c>
      <c r="AA75" s="9">
        <v>170864</v>
      </c>
      <c r="AB75" s="9">
        <v>177400</v>
      </c>
      <c r="AC75" s="9">
        <v>183736</v>
      </c>
      <c r="AD75" s="9">
        <v>185559</v>
      </c>
      <c r="AE75" s="9">
        <v>184333</v>
      </c>
      <c r="AF75" s="9">
        <v>186865</v>
      </c>
      <c r="AG75" s="9">
        <v>194243</v>
      </c>
      <c r="AH75" s="9">
        <v>200263</v>
      </c>
      <c r="AI75" s="9">
        <v>181859</v>
      </c>
    </row>
    <row r="76" spans="1:35" ht="12.75">
      <c r="A76" s="44"/>
      <c r="B76" s="44"/>
      <c r="C76" s="44"/>
      <c r="D76" s="44"/>
      <c r="E76" s="7" t="s">
        <v>57</v>
      </c>
      <c r="F76" s="8" t="s">
        <v>49</v>
      </c>
      <c r="G76" s="8" t="s">
        <v>49</v>
      </c>
      <c r="H76" s="8" t="s">
        <v>49</v>
      </c>
      <c r="I76" s="8" t="s">
        <v>49</v>
      </c>
      <c r="J76" s="8" t="s">
        <v>49</v>
      </c>
      <c r="K76" s="8" t="s">
        <v>49</v>
      </c>
      <c r="L76" s="8">
        <v>1412375.838</v>
      </c>
      <c r="M76" s="8">
        <v>1472551.226</v>
      </c>
      <c r="N76" s="8">
        <v>1552835.828</v>
      </c>
      <c r="O76" s="8">
        <v>1663923.985</v>
      </c>
      <c r="P76" s="8">
        <v>1597059.471</v>
      </c>
      <c r="Q76" s="8">
        <v>1615708.08</v>
      </c>
      <c r="R76" s="8">
        <v>1705199.205</v>
      </c>
      <c r="S76" s="8">
        <v>1825300.499</v>
      </c>
      <c r="T76" s="8">
        <v>1878586.619</v>
      </c>
      <c r="U76" s="8">
        <v>1987085.607</v>
      </c>
      <c r="V76" s="8">
        <v>2054923.806</v>
      </c>
      <c r="W76" s="8">
        <v>2013887.96</v>
      </c>
      <c r="X76" s="8">
        <v>1821125.334</v>
      </c>
      <c r="Y76" s="8">
        <v>1926618.079</v>
      </c>
      <c r="Z76" s="8">
        <v>1935642.01</v>
      </c>
      <c r="AA76" s="8">
        <v>1927325.6</v>
      </c>
      <c r="AB76" s="8">
        <v>1981480.558</v>
      </c>
      <c r="AC76" s="8">
        <v>2016591.998</v>
      </c>
      <c r="AD76" s="8">
        <v>2037064.821</v>
      </c>
      <c r="AE76" s="8">
        <v>2031033.641</v>
      </c>
      <c r="AF76" s="8">
        <v>2099235.141</v>
      </c>
      <c r="AG76" s="8">
        <v>2184722.825</v>
      </c>
      <c r="AH76" s="8">
        <v>2222708.1</v>
      </c>
      <c r="AI76" s="8">
        <v>2221856.993</v>
      </c>
    </row>
    <row r="77" spans="1:35" ht="12.75">
      <c r="A77" s="45"/>
      <c r="B77" s="45"/>
      <c r="C77" s="45"/>
      <c r="D77" s="45"/>
      <c r="E77" s="7" t="s">
        <v>59</v>
      </c>
      <c r="F77" s="9" t="s">
        <v>49</v>
      </c>
      <c r="G77" s="9" t="s">
        <v>49</v>
      </c>
      <c r="H77" s="9" t="s">
        <v>49</v>
      </c>
      <c r="I77" s="9" t="s">
        <v>49</v>
      </c>
      <c r="J77" s="9">
        <v>1072231.659</v>
      </c>
      <c r="K77" s="9">
        <v>1070197.345</v>
      </c>
      <c r="L77" s="9">
        <v>1112847.426</v>
      </c>
      <c r="M77" s="9">
        <v>1146483.769</v>
      </c>
      <c r="N77" s="9">
        <v>1174929.609</v>
      </c>
      <c r="O77" s="9">
        <v>1244721.208</v>
      </c>
      <c r="P77" s="9">
        <v>1265044.14</v>
      </c>
      <c r="Q77" s="9">
        <v>1259375.901</v>
      </c>
      <c r="R77" s="9">
        <v>1268148.714</v>
      </c>
      <c r="S77" s="9">
        <v>1302833.711</v>
      </c>
      <c r="T77" s="9">
        <v>1327067.023</v>
      </c>
      <c r="U77" s="9">
        <v>1396546.825</v>
      </c>
      <c r="V77" s="9">
        <v>1450766.468</v>
      </c>
      <c r="W77" s="9">
        <v>1413112.282</v>
      </c>
      <c r="X77" s="9">
        <v>1205576.16</v>
      </c>
      <c r="Y77" s="9">
        <v>1323518.216</v>
      </c>
      <c r="Z77" s="9">
        <v>1382519.641</v>
      </c>
      <c r="AA77" s="9">
        <v>1350902.163</v>
      </c>
      <c r="AB77" s="9">
        <v>1344301.818</v>
      </c>
      <c r="AC77" s="9">
        <v>1388675.832</v>
      </c>
      <c r="AD77" s="9">
        <v>1446513.534</v>
      </c>
      <c r="AE77" s="9">
        <v>1483154.864</v>
      </c>
      <c r="AF77" s="9">
        <v>1539244.867</v>
      </c>
      <c r="AG77" s="9">
        <v>1570370.142</v>
      </c>
      <c r="AH77" s="9">
        <v>1572878.134</v>
      </c>
      <c r="AI77" s="9">
        <v>1458934.709</v>
      </c>
    </row>
    <row r="78" spans="1:35" ht="12.75">
      <c r="A78" s="10" t="s">
        <v>72</v>
      </c>
      <c r="J78">
        <f>J41/J16</f>
        <v>0.23281984953660464</v>
      </c>
      <c r="K78">
        <f aca="true" t="shared" si="0" ref="K78:AI78">K41/K16</f>
        <v>0.2286487783012271</v>
      </c>
      <c r="L78">
        <f t="shared" si="0"/>
        <v>0.22815999333359085</v>
      </c>
      <c r="M78">
        <f t="shared" si="0"/>
        <v>0.22828271160438035</v>
      </c>
      <c r="N78">
        <f t="shared" si="0"/>
        <v>0.22351418874635273</v>
      </c>
      <c r="O78">
        <f t="shared" si="0"/>
        <v>0.22302047035649783</v>
      </c>
      <c r="P78">
        <f t="shared" si="0"/>
        <v>0.21930514336350118</v>
      </c>
      <c r="Q78">
        <f t="shared" si="0"/>
        <v>0.21458785191009142</v>
      </c>
      <c r="R78">
        <f t="shared" si="0"/>
        <v>0.20955363924413276</v>
      </c>
      <c r="S78">
        <f t="shared" si="0"/>
        <v>0.2079298486131955</v>
      </c>
      <c r="T78">
        <f t="shared" si="0"/>
        <v>0.20552396811763723</v>
      </c>
      <c r="U78">
        <f t="shared" si="0"/>
        <v>0.20599788340378675</v>
      </c>
      <c r="V78">
        <f t="shared" si="0"/>
        <v>0.2055579469477611</v>
      </c>
      <c r="W78">
        <f t="shared" si="0"/>
        <v>0.19998849175062036</v>
      </c>
      <c r="X78">
        <f t="shared" si="0"/>
        <v>0.18446636958055831</v>
      </c>
      <c r="Y78">
        <f t="shared" si="0"/>
        <v>0.19175233575061784</v>
      </c>
      <c r="Z78">
        <f t="shared" si="0"/>
        <v>0.19423104633277827</v>
      </c>
      <c r="AA78">
        <f t="shared" si="0"/>
        <v>0.19449036564122774</v>
      </c>
      <c r="AB78">
        <f t="shared" si="0"/>
        <v>0.19322935542999872</v>
      </c>
      <c r="AC78">
        <f t="shared" si="0"/>
        <v>0.19348821636605512</v>
      </c>
      <c r="AD78">
        <f t="shared" si="0"/>
        <v>0.19881185724207093</v>
      </c>
      <c r="AE78">
        <f t="shared" si="0"/>
        <v>0.19939989589387166</v>
      </c>
      <c r="AF78">
        <f t="shared" si="0"/>
        <v>0.19885846085282122</v>
      </c>
      <c r="AG78">
        <f t="shared" si="0"/>
        <v>0.19774058591216265</v>
      </c>
      <c r="AH78">
        <f t="shared" si="0"/>
        <v>0.19558194335486878</v>
      </c>
      <c r="AI78">
        <f t="shared" si="0"/>
        <v>0.1919395090477697</v>
      </c>
    </row>
    <row r="79" spans="1:35" ht="12.75">
      <c r="A79" s="11" t="s">
        <v>73</v>
      </c>
      <c r="J79">
        <f>J65/J16</f>
        <v>0.19924049871360017</v>
      </c>
      <c r="K79">
        <f aca="true" t="shared" si="1" ref="K79:AI79">K65/K16</f>
        <v>0.19495738361161413</v>
      </c>
      <c r="L79">
        <f t="shared" si="1"/>
        <v>0.19584606259732312</v>
      </c>
      <c r="M79">
        <f t="shared" si="1"/>
        <v>0.19644100580231696</v>
      </c>
      <c r="N79">
        <f t="shared" si="1"/>
        <v>0.19294810532271747</v>
      </c>
      <c r="O79">
        <f t="shared" si="1"/>
        <v>0.19398693631520722</v>
      </c>
      <c r="P79">
        <f t="shared" si="1"/>
        <v>0.19035812471561347</v>
      </c>
      <c r="Q79">
        <f t="shared" si="1"/>
        <v>0.185107810698371</v>
      </c>
      <c r="R79">
        <f t="shared" si="1"/>
        <v>0.18012749790044202</v>
      </c>
      <c r="S79">
        <f t="shared" si="1"/>
        <v>0.17779444718696702</v>
      </c>
      <c r="T79">
        <f t="shared" si="1"/>
        <v>0.17502287359569418</v>
      </c>
      <c r="U79">
        <f t="shared" si="1"/>
        <v>0.17469406303545992</v>
      </c>
      <c r="V79">
        <f t="shared" si="1"/>
        <v>0.17498510433212372</v>
      </c>
      <c r="W79">
        <f t="shared" si="1"/>
        <v>0.16748124128088407</v>
      </c>
      <c r="X79">
        <f t="shared" si="1"/>
        <v>0.1510937686412923</v>
      </c>
      <c r="Y79">
        <f t="shared" si="1"/>
        <v>0.15850923085766463</v>
      </c>
      <c r="Z79">
        <f t="shared" si="1"/>
        <v>0.1617796465747564</v>
      </c>
      <c r="AA79">
        <f t="shared" si="1"/>
        <v>0.16004187242446455</v>
      </c>
      <c r="AB79">
        <f t="shared" si="1"/>
        <v>0.1591722960724847</v>
      </c>
      <c r="AC79">
        <f t="shared" si="1"/>
        <v>0.1612817921885205</v>
      </c>
      <c r="AD79">
        <f t="shared" si="1"/>
        <v>0.16817297726277577</v>
      </c>
      <c r="AE79">
        <f t="shared" si="1"/>
        <v>0.16937680339126818</v>
      </c>
      <c r="AF79">
        <f t="shared" si="1"/>
        <v>0.16890450976025295</v>
      </c>
      <c r="AG79">
        <f t="shared" si="1"/>
        <v>0.16760535789397119</v>
      </c>
      <c r="AH79">
        <f t="shared" si="1"/>
        <v>0.16494851977764172</v>
      </c>
      <c r="AI79">
        <f t="shared" si="1"/>
        <v>0.16058815132448245</v>
      </c>
    </row>
    <row r="80" spans="1:2" ht="12.75">
      <c r="A80" s="12" t="s">
        <v>74</v>
      </c>
      <c r="B80" s="11" t="s">
        <v>75</v>
      </c>
    </row>
    <row r="81" spans="1:2" ht="12.75">
      <c r="A81" s="12" t="s">
        <v>76</v>
      </c>
      <c r="B81" s="11" t="s">
        <v>77</v>
      </c>
    </row>
  </sheetData>
  <sheetProtection/>
  <mergeCells count="13">
    <mergeCell ref="C54:C77"/>
    <mergeCell ref="D54:D65"/>
    <mergeCell ref="D66:D77"/>
    <mergeCell ref="A3:E3"/>
    <mergeCell ref="A4:C4"/>
    <mergeCell ref="A5:C28"/>
    <mergeCell ref="D5:D16"/>
    <mergeCell ref="D17:D28"/>
    <mergeCell ref="A30:A77"/>
    <mergeCell ref="B30:C53"/>
    <mergeCell ref="D30:D41"/>
    <mergeCell ref="D42:D53"/>
    <mergeCell ref="B54:B77"/>
  </mergeCells>
  <hyperlinks>
    <hyperlink ref="A2" r:id="rId1" display="http://stats.oecd.org/OECDStat_Metadata/ShowMetadata.ashx?Dataset=SNA_TABLE1&amp;ShowOnWeb=true&amp;Lang=en"/>
    <hyperlink ref="E5" r:id="rId2" display="http://stats.oecd.org/OECDStat_Metadata/ShowMetadata.ashx?Dataset=SNA_TABLE1&amp;Coords=[LOCATION].[BEL]&amp;ShowOnWeb=true&amp;Lang=en"/>
    <hyperlink ref="E6" r:id="rId3" display="http://stats.oecd.org/OECDStat_Metadata/ShowMetadata.ashx?Dataset=SNA_TABLE1&amp;Coords=[LOCATION].[DNK]&amp;ShowOnWeb=true&amp;Lang=en"/>
    <hyperlink ref="E7" r:id="rId4" display="http://stats.oecd.org/OECDStat_Metadata/ShowMetadata.ashx?Dataset=SNA_TABLE1&amp;Coords=[LOCATION].[FRA]&amp;ShowOnWeb=true&amp;Lang=en"/>
    <hyperlink ref="E8" r:id="rId5" display="http://stats.oecd.org/OECDStat_Metadata/ShowMetadata.ashx?Dataset=SNA_TABLE1&amp;Coords=[LOCATION].[DEU]&amp;ShowOnWeb=true&amp;Lang=en"/>
    <hyperlink ref="E9" r:id="rId6" display="http://stats.oecd.org/OECDStat_Metadata/ShowMetadata.ashx?Dataset=SNA_TABLE1&amp;Coords=%5bLOCATION%5d.%5bITA%5d&amp;ShowOnWeb=true&amp;Lang=en"/>
    <hyperlink ref="E10" r:id="rId7" display="http://stats.oecd.org/OECDStat_Metadata/ShowMetadata.ashx?Dataset=SNA_TABLE1&amp;Coords=[LOCATION].[JPN]&amp;ShowOnWeb=true&amp;Lang=en"/>
    <hyperlink ref="E11" r:id="rId8" display="http://stats.oecd.org/OECDStat_Metadata/ShowMetadata.ashx?Dataset=SNA_TABLE1&amp;Coords=[LOCATION].[KOR]&amp;ShowOnWeb=true&amp;Lang=en"/>
    <hyperlink ref="E12" r:id="rId9" display="http://stats.oecd.org/OECDStat_Metadata/ShowMetadata.ashx?Dataset=SNA_TABLE1&amp;Coords=[LOCATION].[NLD]&amp;ShowOnWeb=true&amp;Lang=en"/>
    <hyperlink ref="E13" r:id="rId10" display="http://stats.oecd.org/OECDStat_Metadata/ShowMetadata.ashx?Dataset=SNA_TABLE1&amp;Coords=[LOCATION].[SWE]&amp;ShowOnWeb=true&amp;Lang=en"/>
    <hyperlink ref="E14" r:id="rId11" display="http://stats.oecd.org/OECDStat_Metadata/ShowMetadata.ashx?Dataset=SNA_TABLE1&amp;Coords=[LOCATION].[GBR]&amp;ShowOnWeb=true&amp;Lang=en"/>
    <hyperlink ref="E15" r:id="rId12" display="http://stats.oecd.org/OECDStat_Metadata/ShowMetadata.ashx?Dataset=SNA_TABLE1&amp;Coords=[LOCATION].[USA]&amp;ShowOnWeb=true&amp;Lang=en"/>
    <hyperlink ref="E16" r:id="rId13" display="http://stats.oecd.org/OECDStat_Metadata/ShowMetadata.ashx?Dataset=SNA_TABLE1&amp;Coords=[LOCATION].[EA19]&amp;ShowOnWeb=true&amp;Lang=en"/>
    <hyperlink ref="E17" r:id="rId14" display="http://stats.oecd.org/OECDStat_Metadata/ShowMetadata.ashx?Dataset=SNA_TABLE1&amp;Coords=[LOCATION].[BEL]&amp;ShowOnWeb=true&amp;Lang=en"/>
    <hyperlink ref="E18" r:id="rId15" display="http://stats.oecd.org/OECDStat_Metadata/ShowMetadata.ashx?Dataset=SNA_TABLE1&amp;Coords=[LOCATION].[DNK]&amp;ShowOnWeb=true&amp;Lang=en"/>
    <hyperlink ref="E19" r:id="rId16" display="http://stats.oecd.org/OECDStat_Metadata/ShowMetadata.ashx?Dataset=SNA_TABLE1&amp;Coords=[LOCATION].[FRA]&amp;ShowOnWeb=true&amp;Lang=en"/>
    <hyperlink ref="E20" r:id="rId17" display="http://stats.oecd.org/OECDStat_Metadata/ShowMetadata.ashx?Dataset=SNA_TABLE1&amp;Coords=[LOCATION].[DEU]&amp;ShowOnWeb=true&amp;Lang=en"/>
    <hyperlink ref="E21" r:id="rId18" display="http://stats.oecd.org/OECDStat_Metadata/ShowMetadata.ashx?Dataset=SNA_TABLE1&amp;Coords=[LOCATION].[ITA]&amp;ShowOnWeb=true&amp;Lang=en"/>
    <hyperlink ref="E22" r:id="rId19" display="http://stats.oecd.org/OECDStat_Metadata/ShowMetadata.ashx?Dataset=SNA_TABLE1&amp;Coords=[LOCATION].[JPN]&amp;ShowOnWeb=true&amp;Lang=en"/>
    <hyperlink ref="E23" r:id="rId20" display="http://stats.oecd.org/OECDStat_Metadata/ShowMetadata.ashx?Dataset=SNA_TABLE1&amp;Coords=[LOCATION].[KOR]&amp;ShowOnWeb=true&amp;Lang=en"/>
    <hyperlink ref="E24" r:id="rId21" display="http://stats.oecd.org/OECDStat_Metadata/ShowMetadata.ashx?Dataset=SNA_TABLE1&amp;Coords=[LOCATION].[NLD]&amp;ShowOnWeb=true&amp;Lang=en"/>
    <hyperlink ref="E25" r:id="rId22" display="http://stats.oecd.org/OECDStat_Metadata/ShowMetadata.ashx?Dataset=SNA_TABLE1&amp;Coords=[LOCATION].[SWE]&amp;ShowOnWeb=true&amp;Lang=en"/>
    <hyperlink ref="E26" r:id="rId23" display="http://stats.oecd.org/OECDStat_Metadata/ShowMetadata.ashx?Dataset=SNA_TABLE1&amp;Coords=[LOCATION].[GBR]&amp;ShowOnWeb=true&amp;Lang=en"/>
    <hyperlink ref="E27" r:id="rId24" display="http://stats.oecd.org/OECDStat_Metadata/ShowMetadata.ashx?Dataset=SNA_TABLE1&amp;Coords=[LOCATION].[USA]&amp;ShowOnWeb=true&amp;Lang=en"/>
    <hyperlink ref="E28" r:id="rId25" display="http://stats.oecd.org/OECDStat_Metadata/ShowMetadata.ashx?Dataset=SNA_TABLE1&amp;Coords=[LOCATION].[EA19]&amp;ShowOnWeb=true&amp;Lang=en"/>
    <hyperlink ref="E30" r:id="rId26" display="http://stats.oecd.org/OECDStat_Metadata/ShowMetadata.ashx?Dataset=SNA_TABLE1&amp;Coords=[LOCATION].[BEL]&amp;ShowOnWeb=true&amp;Lang=en"/>
    <hyperlink ref="E31" r:id="rId27" display="http://stats.oecd.org/OECDStat_Metadata/ShowMetadata.ashx?Dataset=SNA_TABLE1&amp;Coords=[LOCATION].[DNK]&amp;ShowOnWeb=true&amp;Lang=en"/>
    <hyperlink ref="E32" r:id="rId28" display="http://stats.oecd.org/OECDStat_Metadata/ShowMetadata.ashx?Dataset=SNA_TABLE1&amp;Coords=[LOCATION].[FRA]&amp;ShowOnWeb=true&amp;Lang=en"/>
    <hyperlink ref="E33" r:id="rId29" display="http://stats.oecd.org/OECDStat_Metadata/ShowMetadata.ashx?Dataset=SNA_TABLE1&amp;Coords=[LOCATION].[DEU]&amp;ShowOnWeb=true&amp;Lang=en"/>
    <hyperlink ref="E34" r:id="rId30" display="http://stats.oecd.org/OECDStat_Metadata/ShowMetadata.ashx?Dataset=SNA_TABLE1&amp;Coords=[LOCATION].[ITA]&amp;ShowOnWeb=true&amp;Lang=en"/>
    <hyperlink ref="E35" r:id="rId31" display="http://stats.oecd.org/OECDStat_Metadata/ShowMetadata.ashx?Dataset=SNA_TABLE1&amp;Coords=[LOCATION].[JPN]&amp;ShowOnWeb=true&amp;Lang=en"/>
    <hyperlink ref="E36" r:id="rId32" display="http://stats.oecd.org/OECDStat_Metadata/ShowMetadata.ashx?Dataset=SNA_TABLE1&amp;Coords=[LOCATION].[KOR]&amp;ShowOnWeb=true&amp;Lang=en"/>
    <hyperlink ref="E37" r:id="rId33" display="http://stats.oecd.org/OECDStat_Metadata/ShowMetadata.ashx?Dataset=SNA_TABLE1&amp;Coords=[LOCATION].[NLD]&amp;ShowOnWeb=true&amp;Lang=en"/>
    <hyperlink ref="E38" r:id="rId34" display="http://stats.oecd.org/OECDStat_Metadata/ShowMetadata.ashx?Dataset=SNA_TABLE1&amp;Coords=[LOCATION].[SWE]&amp;ShowOnWeb=true&amp;Lang=en"/>
    <hyperlink ref="E39" r:id="rId35" display="http://stats.oecd.org/OECDStat_Metadata/ShowMetadata.ashx?Dataset=SNA_TABLE1&amp;Coords=[LOCATION].[GBR]&amp;ShowOnWeb=true&amp;Lang=en"/>
    <hyperlink ref="E40" r:id="rId36" display="http://stats.oecd.org/OECDStat_Metadata/ShowMetadata.ashx?Dataset=SNA_TABLE1&amp;Coords=[LOCATION].[USA]&amp;ShowOnWeb=true&amp;Lang=en"/>
    <hyperlink ref="E41" r:id="rId37" display="http://stats.oecd.org/OECDStat_Metadata/ShowMetadata.ashx?Dataset=SNA_TABLE1&amp;Coords=[LOCATION].[EA19]&amp;ShowOnWeb=true&amp;Lang=en"/>
    <hyperlink ref="E42" r:id="rId38" display="http://stats.oecd.org/OECDStat_Metadata/ShowMetadata.ashx?Dataset=SNA_TABLE1&amp;Coords=[LOCATION].[BEL]&amp;ShowOnWeb=true&amp;Lang=en"/>
    <hyperlink ref="E43" r:id="rId39" display="http://stats.oecd.org/OECDStat_Metadata/ShowMetadata.ashx?Dataset=SNA_TABLE1&amp;Coords=[LOCATION].[DNK]&amp;ShowOnWeb=true&amp;Lang=en"/>
    <hyperlink ref="E44" r:id="rId40" display="http://stats.oecd.org/OECDStat_Metadata/ShowMetadata.ashx?Dataset=SNA_TABLE1&amp;Coords=[LOCATION].[FRA]&amp;ShowOnWeb=true&amp;Lang=en"/>
    <hyperlink ref="E45" r:id="rId41" display="http://stats.oecd.org/OECDStat_Metadata/ShowMetadata.ashx?Dataset=SNA_TABLE1&amp;Coords=[LOCATION].[DEU]&amp;ShowOnWeb=true&amp;Lang=en"/>
    <hyperlink ref="E46" r:id="rId42" display="http://stats.oecd.org/OECDStat_Metadata/ShowMetadata.ashx?Dataset=SNA_TABLE1&amp;Coords=[LOCATION].[ITA]&amp;ShowOnWeb=true&amp;Lang=en"/>
    <hyperlink ref="E47" r:id="rId43" display="http://stats.oecd.org/OECDStat_Metadata/ShowMetadata.ashx?Dataset=SNA_TABLE1&amp;Coords=[LOCATION].[JPN]&amp;ShowOnWeb=true&amp;Lang=en"/>
    <hyperlink ref="E48" r:id="rId44" display="http://stats.oecd.org/OECDStat_Metadata/ShowMetadata.ashx?Dataset=SNA_TABLE1&amp;Coords=[LOCATION].[KOR]&amp;ShowOnWeb=true&amp;Lang=en"/>
    <hyperlink ref="E49" r:id="rId45" display="http://stats.oecd.org/OECDStat_Metadata/ShowMetadata.ashx?Dataset=SNA_TABLE1&amp;Coords=[LOCATION].[NLD]&amp;ShowOnWeb=true&amp;Lang=en"/>
    <hyperlink ref="E50" r:id="rId46" display="http://stats.oecd.org/OECDStat_Metadata/ShowMetadata.ashx?Dataset=SNA_TABLE1&amp;Coords=[LOCATION].[SWE]&amp;ShowOnWeb=true&amp;Lang=en"/>
    <hyperlink ref="E51" r:id="rId47" display="http://stats.oecd.org/OECDStat_Metadata/ShowMetadata.ashx?Dataset=SNA_TABLE1&amp;Coords=[LOCATION].[GBR]&amp;ShowOnWeb=true&amp;Lang=en"/>
    <hyperlink ref="E52" r:id="rId48" display="http://stats.oecd.org/OECDStat_Metadata/ShowMetadata.ashx?Dataset=SNA_TABLE1&amp;Coords=[LOCATION].[USA]&amp;ShowOnWeb=true&amp;Lang=en"/>
    <hyperlink ref="E53" r:id="rId49" display="http://stats.oecd.org/OECDStat_Metadata/ShowMetadata.ashx?Dataset=SNA_TABLE1&amp;Coords=[LOCATION].[EA19]&amp;ShowOnWeb=true&amp;Lang=en"/>
    <hyperlink ref="E54" r:id="rId50" display="http://stats.oecd.org/OECDStat_Metadata/ShowMetadata.ashx?Dataset=SNA_TABLE1&amp;Coords=[LOCATION].[BEL]&amp;ShowOnWeb=true&amp;Lang=en"/>
    <hyperlink ref="E55" r:id="rId51" display="http://stats.oecd.org/OECDStat_Metadata/ShowMetadata.ashx?Dataset=SNA_TABLE1&amp;Coords=[LOCATION].[DNK]&amp;ShowOnWeb=true&amp;Lang=en"/>
    <hyperlink ref="E56" r:id="rId52" display="http://stats.oecd.org/OECDStat_Metadata/ShowMetadata.ashx?Dataset=SNA_TABLE1&amp;Coords=[LOCATION].[FRA]&amp;ShowOnWeb=true&amp;Lang=en"/>
    <hyperlink ref="E57" r:id="rId53" display="http://stats.oecd.org/OECDStat_Metadata/ShowMetadata.ashx?Dataset=SNA_TABLE1&amp;Coords=[LOCATION].[DEU]&amp;ShowOnWeb=true&amp;Lang=en"/>
    <hyperlink ref="E58" r:id="rId54" display="http://stats.oecd.org/OECDStat_Metadata/ShowMetadata.ashx?Dataset=SNA_TABLE1&amp;Coords=[LOCATION].[ITA]&amp;ShowOnWeb=true&amp;Lang=en"/>
    <hyperlink ref="E59" r:id="rId55" display="http://stats.oecd.org/OECDStat_Metadata/ShowMetadata.ashx?Dataset=SNA_TABLE1&amp;Coords=[LOCATION].[JPN]&amp;ShowOnWeb=true&amp;Lang=en"/>
    <hyperlink ref="E60" r:id="rId56" display="http://stats.oecd.org/OECDStat_Metadata/ShowMetadata.ashx?Dataset=SNA_TABLE1&amp;Coords=[LOCATION].[KOR]&amp;ShowOnWeb=true&amp;Lang=en"/>
    <hyperlink ref="E61" r:id="rId57" display="http://stats.oecd.org/OECDStat_Metadata/ShowMetadata.ashx?Dataset=SNA_TABLE1&amp;Coords=[LOCATION].[NLD]&amp;ShowOnWeb=true&amp;Lang=en"/>
    <hyperlink ref="E62" r:id="rId58" display="http://stats.oecd.org/OECDStat_Metadata/ShowMetadata.ashx?Dataset=SNA_TABLE1&amp;Coords=[LOCATION].[SWE]&amp;ShowOnWeb=true&amp;Lang=en"/>
    <hyperlink ref="E63" r:id="rId59" display="http://stats.oecd.org/OECDStat_Metadata/ShowMetadata.ashx?Dataset=SNA_TABLE1&amp;Coords=[LOCATION].[GBR]&amp;ShowOnWeb=true&amp;Lang=en"/>
    <hyperlink ref="E64" r:id="rId60" display="http://stats.oecd.org/OECDStat_Metadata/ShowMetadata.ashx?Dataset=SNA_TABLE1&amp;Coords=[LOCATION].[USA]&amp;ShowOnWeb=true&amp;Lang=en"/>
    <hyperlink ref="E65" r:id="rId61" display="http://stats.oecd.org/OECDStat_Metadata/ShowMetadata.ashx?Dataset=SNA_TABLE1&amp;Coords=[LOCATION].[EA19]&amp;ShowOnWeb=true&amp;Lang=en"/>
    <hyperlink ref="E66" r:id="rId62" display="http://stats.oecd.org/OECDStat_Metadata/ShowMetadata.ashx?Dataset=SNA_TABLE1&amp;Coords=[LOCATION].[BEL]&amp;ShowOnWeb=true&amp;Lang=en"/>
    <hyperlink ref="E67" r:id="rId63" display="http://stats.oecd.org/OECDStat_Metadata/ShowMetadata.ashx?Dataset=SNA_TABLE1&amp;Coords=[LOCATION].[DNK]&amp;ShowOnWeb=true&amp;Lang=en"/>
    <hyperlink ref="E68" r:id="rId64" display="http://stats.oecd.org/OECDStat_Metadata/ShowMetadata.ashx?Dataset=SNA_TABLE1&amp;Coords=[LOCATION].[FRA]&amp;ShowOnWeb=true&amp;Lang=en"/>
    <hyperlink ref="E69" r:id="rId65" display="http://stats.oecd.org/OECDStat_Metadata/ShowMetadata.ashx?Dataset=SNA_TABLE1&amp;Coords=[LOCATION].[DEU]&amp;ShowOnWeb=true&amp;Lang=en"/>
    <hyperlink ref="E70" r:id="rId66" display="http://stats.oecd.org/OECDStat_Metadata/ShowMetadata.ashx?Dataset=SNA_TABLE1&amp;Coords=[LOCATION].[ITA]&amp;ShowOnWeb=true&amp;Lang=en"/>
    <hyperlink ref="E71" r:id="rId67" display="http://stats.oecd.org/OECDStat_Metadata/ShowMetadata.ashx?Dataset=SNA_TABLE1&amp;Coords=[LOCATION].[JPN]&amp;ShowOnWeb=true&amp;Lang=en"/>
    <hyperlink ref="E72" r:id="rId68" display="http://stats.oecd.org/OECDStat_Metadata/ShowMetadata.ashx?Dataset=SNA_TABLE1&amp;Coords=[LOCATION].[KOR]&amp;ShowOnWeb=true&amp;Lang=en"/>
    <hyperlink ref="E73" r:id="rId69" display="http://stats.oecd.org/OECDStat_Metadata/ShowMetadata.ashx?Dataset=SNA_TABLE1&amp;Coords=[LOCATION].[NLD]&amp;ShowOnWeb=true&amp;Lang=en"/>
    <hyperlink ref="E74" r:id="rId70" display="http://stats.oecd.org/OECDStat_Metadata/ShowMetadata.ashx?Dataset=SNA_TABLE1&amp;Coords=[LOCATION].[SWE]&amp;ShowOnWeb=true&amp;Lang=en"/>
    <hyperlink ref="E75" r:id="rId71" display="http://stats.oecd.org/OECDStat_Metadata/ShowMetadata.ashx?Dataset=SNA_TABLE1&amp;Coords=[LOCATION].[GBR]&amp;ShowOnWeb=true&amp;Lang=en"/>
    <hyperlink ref="E76" r:id="rId72" display="http://stats.oecd.org/OECDStat_Metadata/ShowMetadata.ashx?Dataset=SNA_TABLE1&amp;Coords=[LOCATION].[USA]&amp;ShowOnWeb=true&amp;Lang=en"/>
    <hyperlink ref="E77" r:id="rId73" display="http://stats.oecd.org/OECDStat_Metadata/ShowMetadata.ashx?Dataset=SNA_TABLE1&amp;Coords=[LOCATION].[EA19]&amp;ShowOnWeb=true&amp;Lang=en"/>
    <hyperlink ref="A78" r:id="rId74" display="https://stats-1.oecd.org/index.aspx?DatasetCode=SNA_TABLE1"/>
  </hyperlinks>
  <printOptions/>
  <pageMargins left="0.7" right="0.7" top="0.75" bottom="0.75" header="0.3" footer="0.3"/>
  <pageSetup orientation="portrait" paperSize="9"/>
  <legacyDrawing r:id="rId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5"/>
  <sheetViews>
    <sheetView tabSelected="1" zoomScalePageLayoutView="0" workbookViewId="0" topLeftCell="AN19">
      <selection activeCell="AS33" sqref="AS33"/>
    </sheetView>
  </sheetViews>
  <sheetFormatPr defaultColWidth="11.421875" defaultRowHeight="12.75"/>
  <cols>
    <col min="1" max="5" width="27.421875" style="0" customWidth="1"/>
    <col min="6" max="18" width="11.57421875" style="0" bestFit="1" customWidth="1"/>
    <col min="19" max="35" width="12.57421875" style="0" bestFit="1" customWidth="1"/>
  </cols>
  <sheetData>
    <row r="1" spans="1:2" ht="12.75" hidden="1">
      <c r="A1" s="1" t="e">
        <f>DotStatQuery(B1)</f>
        <v>#NAME?</v>
      </c>
      <c r="B1" s="1" t="s">
        <v>0</v>
      </c>
    </row>
    <row r="2" ht="22.5">
      <c r="A2" s="2" t="s">
        <v>1</v>
      </c>
    </row>
    <row r="3" spans="1:35" ht="12.75">
      <c r="A3" s="46" t="s">
        <v>2</v>
      </c>
      <c r="B3" s="47"/>
      <c r="C3" s="47"/>
      <c r="D3" s="47"/>
      <c r="E3" s="47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</row>
    <row r="4" spans="1:35" ht="12.75">
      <c r="A4" s="31" t="s">
        <v>33</v>
      </c>
      <c r="B4" s="32"/>
      <c r="C4" s="33"/>
      <c r="D4" s="4" t="s">
        <v>34</v>
      </c>
      <c r="E4" s="4" t="s">
        <v>35</v>
      </c>
      <c r="F4" s="5" t="s">
        <v>37</v>
      </c>
      <c r="G4" s="5" t="s">
        <v>37</v>
      </c>
      <c r="H4" s="5" t="s">
        <v>37</v>
      </c>
      <c r="I4" s="5" t="s">
        <v>37</v>
      </c>
      <c r="J4" s="5" t="s">
        <v>37</v>
      </c>
      <c r="K4" s="5" t="s">
        <v>37</v>
      </c>
      <c r="L4" s="5" t="s">
        <v>37</v>
      </c>
      <c r="M4" s="5" t="s">
        <v>37</v>
      </c>
      <c r="N4" s="5" t="s">
        <v>37</v>
      </c>
      <c r="O4" s="5" t="s">
        <v>37</v>
      </c>
      <c r="P4" s="5" t="s">
        <v>37</v>
      </c>
      <c r="Q4" s="5" t="s">
        <v>37</v>
      </c>
      <c r="R4" s="5" t="s">
        <v>37</v>
      </c>
      <c r="S4" s="5" t="s">
        <v>37</v>
      </c>
      <c r="T4" s="5" t="s">
        <v>37</v>
      </c>
      <c r="U4" s="5" t="s">
        <v>37</v>
      </c>
      <c r="V4" s="5" t="s">
        <v>37</v>
      </c>
      <c r="W4" s="5" t="s">
        <v>37</v>
      </c>
      <c r="X4" s="5" t="s">
        <v>37</v>
      </c>
      <c r="Y4" s="5" t="s">
        <v>37</v>
      </c>
      <c r="Z4" s="5" t="s">
        <v>37</v>
      </c>
      <c r="AA4" s="5" t="s">
        <v>37</v>
      </c>
      <c r="AB4" s="5" t="s">
        <v>37</v>
      </c>
      <c r="AC4" s="5" t="s">
        <v>37</v>
      </c>
      <c r="AD4" s="5" t="s">
        <v>37</v>
      </c>
      <c r="AE4" s="5" t="s">
        <v>37</v>
      </c>
      <c r="AF4" s="5" t="s">
        <v>37</v>
      </c>
      <c r="AG4" s="5" t="s">
        <v>37</v>
      </c>
      <c r="AH4" s="5" t="s">
        <v>37</v>
      </c>
      <c r="AI4" s="5" t="s">
        <v>37</v>
      </c>
    </row>
    <row r="5" spans="1:35" ht="12.75">
      <c r="A5" s="34" t="s">
        <v>38</v>
      </c>
      <c r="B5" s="35"/>
      <c r="C5" s="36"/>
      <c r="D5" s="43" t="s">
        <v>39</v>
      </c>
      <c r="E5" s="7" t="s">
        <v>40</v>
      </c>
      <c r="F5" s="8">
        <v>161021.145</v>
      </c>
      <c r="G5" s="8">
        <v>168969.935</v>
      </c>
      <c r="H5" s="8">
        <v>173613.634</v>
      </c>
      <c r="I5" s="8">
        <v>182205.275</v>
      </c>
      <c r="J5" s="8">
        <v>189742.8</v>
      </c>
      <c r="K5" s="8">
        <v>192228.5</v>
      </c>
      <c r="L5" s="8">
        <v>200615.9</v>
      </c>
      <c r="M5" s="8">
        <v>208114.5</v>
      </c>
      <c r="N5" s="8">
        <v>216177.4</v>
      </c>
      <c r="O5" s="8">
        <v>228625.4</v>
      </c>
      <c r="P5" s="8">
        <v>236804.2</v>
      </c>
      <c r="Q5" s="8">
        <v>244560.7</v>
      </c>
      <c r="R5" s="8">
        <v>251865.8</v>
      </c>
      <c r="S5" s="8">
        <v>264845.4</v>
      </c>
      <c r="T5" s="8">
        <v>276828.7</v>
      </c>
      <c r="U5" s="8">
        <v>290022.6</v>
      </c>
      <c r="V5" s="8">
        <v>306588.9</v>
      </c>
      <c r="W5" s="8">
        <v>313984</v>
      </c>
      <c r="X5" s="8">
        <v>309511.7</v>
      </c>
      <c r="Y5" s="8">
        <v>324347</v>
      </c>
      <c r="Z5" s="8">
        <v>336110.2</v>
      </c>
      <c r="AA5" s="8">
        <v>345068.6</v>
      </c>
      <c r="AB5" s="8">
        <v>350968.6</v>
      </c>
      <c r="AC5" s="8">
        <v>360582.4</v>
      </c>
      <c r="AD5" s="8">
        <v>373301.6</v>
      </c>
      <c r="AE5" s="8">
        <v>384032.7</v>
      </c>
      <c r="AF5" s="8">
        <v>397034.3</v>
      </c>
      <c r="AG5" s="8">
        <v>410172.8</v>
      </c>
      <c r="AH5" s="8">
        <v>426900.3</v>
      </c>
      <c r="AI5" s="8">
        <v>409803.8</v>
      </c>
    </row>
    <row r="6" spans="1:35" ht="12.75">
      <c r="A6" s="48"/>
      <c r="B6" s="49"/>
      <c r="C6" s="50"/>
      <c r="D6" s="44"/>
      <c r="E6" s="7" t="s">
        <v>42</v>
      </c>
      <c r="F6" s="9">
        <v>774616.701</v>
      </c>
      <c r="G6" s="9">
        <v>804260.853</v>
      </c>
      <c r="H6" s="9">
        <v>811417.207</v>
      </c>
      <c r="I6" s="9">
        <v>861683.663</v>
      </c>
      <c r="J6" s="9">
        <v>897369.845</v>
      </c>
      <c r="K6" s="9">
        <v>936510.292</v>
      </c>
      <c r="L6" s="9">
        <v>984055.615</v>
      </c>
      <c r="M6" s="9">
        <v>1010575.264</v>
      </c>
      <c r="N6" s="9">
        <v>1059211.26</v>
      </c>
      <c r="O6" s="9">
        <v>1143122.725</v>
      </c>
      <c r="P6" s="9">
        <v>1181118.379</v>
      </c>
      <c r="Q6" s="9">
        <v>1211617.105</v>
      </c>
      <c r="R6" s="9">
        <v>1235824.302</v>
      </c>
      <c r="S6" s="9">
        <v>1291321.545</v>
      </c>
      <c r="T6" s="9">
        <v>1347650.368</v>
      </c>
      <c r="U6" s="9">
        <v>1428654.101</v>
      </c>
      <c r="V6" s="9">
        <v>1475014.737</v>
      </c>
      <c r="W6" s="9">
        <v>1545452.494</v>
      </c>
      <c r="X6" s="9">
        <v>1484940.57</v>
      </c>
      <c r="Y6" s="9">
        <v>1562742.705</v>
      </c>
      <c r="Z6" s="9">
        <v>1593742.163</v>
      </c>
      <c r="AA6" s="9">
        <v>1636086.403</v>
      </c>
      <c r="AB6" s="9">
        <v>1669456.219</v>
      </c>
      <c r="AC6" s="9">
        <v>1718978.927</v>
      </c>
      <c r="AD6" s="9">
        <v>1767126.454</v>
      </c>
      <c r="AE6" s="9">
        <v>1829137.889</v>
      </c>
      <c r="AF6" s="9">
        <v>1906874.327</v>
      </c>
      <c r="AG6" s="9">
        <v>1955158.924</v>
      </c>
      <c r="AH6" s="9">
        <v>2019115.099</v>
      </c>
      <c r="AI6" s="9">
        <v>2027268.205</v>
      </c>
    </row>
    <row r="7" spans="1:35" ht="12.75">
      <c r="A7" s="48"/>
      <c r="B7" s="49"/>
      <c r="C7" s="50"/>
      <c r="D7" s="44"/>
      <c r="E7" s="7" t="s">
        <v>44</v>
      </c>
      <c r="F7" s="8">
        <v>979623</v>
      </c>
      <c r="G7" s="8">
        <v>1019900</v>
      </c>
      <c r="H7" s="8">
        <v>1030121</v>
      </c>
      <c r="I7" s="8">
        <v>1057108</v>
      </c>
      <c r="J7" s="8">
        <v>1090700</v>
      </c>
      <c r="K7" s="8">
        <v>1116862</v>
      </c>
      <c r="L7" s="8">
        <v>1154044</v>
      </c>
      <c r="M7" s="8">
        <v>1207167</v>
      </c>
      <c r="N7" s="8">
        <v>1251478</v>
      </c>
      <c r="O7" s="8">
        <v>1326341</v>
      </c>
      <c r="P7" s="8">
        <v>1384016</v>
      </c>
      <c r="Q7" s="8">
        <v>1430220</v>
      </c>
      <c r="R7" s="8">
        <v>1469233</v>
      </c>
      <c r="S7" s="8">
        <v>1532690</v>
      </c>
      <c r="T7" s="8">
        <v>1586085</v>
      </c>
      <c r="U7" s="8">
        <v>1654464</v>
      </c>
      <c r="V7" s="8">
        <v>1742511</v>
      </c>
      <c r="W7" s="8">
        <v>1792805</v>
      </c>
      <c r="X7" s="8">
        <v>1750127</v>
      </c>
      <c r="Y7" s="8">
        <v>1797790</v>
      </c>
      <c r="Z7" s="8">
        <v>1848583</v>
      </c>
      <c r="AA7" s="8">
        <v>1875325</v>
      </c>
      <c r="AB7" s="8">
        <v>1899841</v>
      </c>
      <c r="AC7" s="8">
        <v>1927230</v>
      </c>
      <c r="AD7" s="8">
        <v>1967466</v>
      </c>
      <c r="AE7" s="8">
        <v>1996790</v>
      </c>
      <c r="AF7" s="8">
        <v>2046129</v>
      </c>
      <c r="AG7" s="8">
        <v>2101770</v>
      </c>
      <c r="AH7" s="8">
        <v>2169269</v>
      </c>
      <c r="AI7" s="8">
        <v>2054272</v>
      </c>
    </row>
    <row r="8" spans="1:35" ht="12.75">
      <c r="A8" s="48"/>
      <c r="B8" s="49"/>
      <c r="C8" s="50"/>
      <c r="D8" s="44"/>
      <c r="E8" s="7" t="s">
        <v>45</v>
      </c>
      <c r="F8" s="9">
        <v>1442996</v>
      </c>
      <c r="G8" s="9">
        <v>1547253</v>
      </c>
      <c r="H8" s="9">
        <v>1588401</v>
      </c>
      <c r="I8" s="9">
        <v>1651639</v>
      </c>
      <c r="J8" s="9">
        <v>1716521</v>
      </c>
      <c r="K8" s="9">
        <v>1741658</v>
      </c>
      <c r="L8" s="9">
        <v>1779073</v>
      </c>
      <c r="M8" s="9">
        <v>1825860</v>
      </c>
      <c r="N8" s="9">
        <v>1856619</v>
      </c>
      <c r="O8" s="9">
        <v>1901809</v>
      </c>
      <c r="P8" s="9">
        <v>1962576</v>
      </c>
      <c r="Q8" s="9">
        <v>1987125</v>
      </c>
      <c r="R8" s="9">
        <v>1996524</v>
      </c>
      <c r="S8" s="9">
        <v>2049674</v>
      </c>
      <c r="T8" s="9">
        <v>2069658</v>
      </c>
      <c r="U8" s="9">
        <v>2156957</v>
      </c>
      <c r="V8" s="9">
        <v>2247830</v>
      </c>
      <c r="W8" s="9">
        <v>2289553</v>
      </c>
      <c r="X8" s="9">
        <v>2192834</v>
      </c>
      <c r="Y8" s="9">
        <v>2305684</v>
      </c>
      <c r="Z8" s="9">
        <v>2418099</v>
      </c>
      <c r="AA8" s="9">
        <v>2465800</v>
      </c>
      <c r="AB8" s="9">
        <v>2527883</v>
      </c>
      <c r="AC8" s="9">
        <v>2635393</v>
      </c>
      <c r="AD8" s="9">
        <v>2722020</v>
      </c>
      <c r="AE8" s="9">
        <v>2822443</v>
      </c>
      <c r="AF8" s="9">
        <v>2944074</v>
      </c>
      <c r="AG8" s="9">
        <v>3035165</v>
      </c>
      <c r="AH8" s="9">
        <v>3130661</v>
      </c>
      <c r="AI8" s="9">
        <v>3050322</v>
      </c>
    </row>
    <row r="9" spans="1:35" ht="12.75">
      <c r="A9" s="48"/>
      <c r="B9" s="49"/>
      <c r="C9" s="50"/>
      <c r="D9" s="44"/>
      <c r="E9" s="7" t="s">
        <v>46</v>
      </c>
      <c r="F9" s="8">
        <v>725258.192</v>
      </c>
      <c r="G9" s="8">
        <v>761328.457</v>
      </c>
      <c r="H9" s="8">
        <v>787045.97</v>
      </c>
      <c r="I9" s="8">
        <v>831863.173</v>
      </c>
      <c r="J9" s="8">
        <v>893037.2</v>
      </c>
      <c r="K9" s="8">
        <v>947689.7</v>
      </c>
      <c r="L9" s="8">
        <v>984597.3</v>
      </c>
      <c r="M9" s="8">
        <v>1021600.1</v>
      </c>
      <c r="N9" s="8">
        <v>1051978.5</v>
      </c>
      <c r="O9" s="8">
        <v>1112455.9</v>
      </c>
      <c r="P9" s="8">
        <v>1175476.8</v>
      </c>
      <c r="Q9" s="8">
        <v>1217299.9</v>
      </c>
      <c r="R9" s="8">
        <v>1261478.2</v>
      </c>
      <c r="S9" s="8">
        <v>1310293</v>
      </c>
      <c r="T9" s="8">
        <v>1346105.3</v>
      </c>
      <c r="U9" s="8">
        <v>1391185.8</v>
      </c>
      <c r="V9" s="8">
        <v>1449716.8</v>
      </c>
      <c r="W9" s="8">
        <v>1477269.4</v>
      </c>
      <c r="X9" s="8">
        <v>1425156.9</v>
      </c>
      <c r="Y9" s="8">
        <v>1449430.4</v>
      </c>
      <c r="Z9" s="8">
        <v>1480874.8</v>
      </c>
      <c r="AA9" s="8">
        <v>1458006.7</v>
      </c>
      <c r="AB9" s="8">
        <v>1451514.3</v>
      </c>
      <c r="AC9" s="8">
        <v>1462744.6</v>
      </c>
      <c r="AD9" s="8">
        <v>1488049</v>
      </c>
      <c r="AE9" s="8">
        <v>1522753.8</v>
      </c>
      <c r="AF9" s="8">
        <v>1557795.8</v>
      </c>
      <c r="AG9" s="8">
        <v>1589576.2</v>
      </c>
      <c r="AH9" s="8">
        <v>1609654.9</v>
      </c>
      <c r="AI9" s="8">
        <v>1493117.2</v>
      </c>
    </row>
    <row r="10" spans="1:35" ht="12.75">
      <c r="A10" s="48"/>
      <c r="B10" s="49"/>
      <c r="C10" s="50"/>
      <c r="D10" s="44"/>
      <c r="E10" s="7" t="s">
        <v>47</v>
      </c>
      <c r="F10" s="9">
        <v>487390190.733</v>
      </c>
      <c r="G10" s="9">
        <v>500380325.444</v>
      </c>
      <c r="H10" s="9">
        <v>503611816.295</v>
      </c>
      <c r="I10" s="9">
        <v>507736800</v>
      </c>
      <c r="J10" s="9">
        <v>517306700</v>
      </c>
      <c r="K10" s="9">
        <v>530834900</v>
      </c>
      <c r="L10" s="9">
        <v>541529300</v>
      </c>
      <c r="M10" s="9">
        <v>535877000</v>
      </c>
      <c r="N10" s="9">
        <v>529448900</v>
      </c>
      <c r="O10" s="9">
        <v>535696700</v>
      </c>
      <c r="P10" s="9">
        <v>528543800</v>
      </c>
      <c r="Q10" s="9">
        <v>524121800</v>
      </c>
      <c r="R10" s="9">
        <v>524457500</v>
      </c>
      <c r="S10" s="9">
        <v>530393900</v>
      </c>
      <c r="T10" s="9">
        <v>534950800</v>
      </c>
      <c r="U10" s="9">
        <v>536229100</v>
      </c>
      <c r="V10" s="9">
        <v>540420000</v>
      </c>
      <c r="W10" s="9">
        <v>528343900</v>
      </c>
      <c r="X10" s="9">
        <v>495454300</v>
      </c>
      <c r="Y10" s="9">
        <v>505472200</v>
      </c>
      <c r="Z10" s="9">
        <v>494826500</v>
      </c>
      <c r="AA10" s="9">
        <v>497635100</v>
      </c>
      <c r="AB10" s="9">
        <v>505334200</v>
      </c>
      <c r="AC10" s="9">
        <v>514630700</v>
      </c>
      <c r="AD10" s="9">
        <v>534876000</v>
      </c>
      <c r="AE10" s="9">
        <v>542415700</v>
      </c>
      <c r="AF10" s="9">
        <v>550565600</v>
      </c>
      <c r="AG10" s="9">
        <v>553818300</v>
      </c>
      <c r="AH10" s="9">
        <v>555987100</v>
      </c>
      <c r="AI10" s="9" t="s">
        <v>49</v>
      </c>
    </row>
    <row r="11" spans="1:35" ht="12.75">
      <c r="A11" s="48"/>
      <c r="B11" s="49"/>
      <c r="C11" s="50"/>
      <c r="D11" s="44"/>
      <c r="E11" s="7" t="s">
        <v>50</v>
      </c>
      <c r="F11" s="8">
        <v>220950900</v>
      </c>
      <c r="G11" s="8">
        <v>252554800</v>
      </c>
      <c r="H11" s="8">
        <v>287606900</v>
      </c>
      <c r="I11" s="8">
        <v>339177900</v>
      </c>
      <c r="J11" s="8">
        <v>398011500</v>
      </c>
      <c r="K11" s="8">
        <v>445138900</v>
      </c>
      <c r="L11" s="8">
        <v>491217200</v>
      </c>
      <c r="M11" s="8">
        <v>492794700</v>
      </c>
      <c r="N11" s="8">
        <v>535655200</v>
      </c>
      <c r="O11" s="8">
        <v>587980000</v>
      </c>
      <c r="P11" s="8">
        <v>635405100</v>
      </c>
      <c r="Q11" s="8">
        <v>703338300</v>
      </c>
      <c r="R11" s="8">
        <v>753185800</v>
      </c>
      <c r="S11" s="8">
        <v>824770400</v>
      </c>
      <c r="T11" s="8">
        <v>867919000</v>
      </c>
      <c r="U11" s="8">
        <v>912220600</v>
      </c>
      <c r="V11" s="8">
        <v>989584200</v>
      </c>
      <c r="W11" s="8">
        <v>1048487000</v>
      </c>
      <c r="X11" s="8">
        <v>1098608000</v>
      </c>
      <c r="Y11" s="8">
        <v>1203035900</v>
      </c>
      <c r="Z11" s="8">
        <v>1268238800</v>
      </c>
      <c r="AA11" s="8">
        <v>1316176600</v>
      </c>
      <c r="AB11" s="8">
        <v>1377158700</v>
      </c>
      <c r="AC11" s="8">
        <v>1434664600</v>
      </c>
      <c r="AD11" s="8">
        <v>1520907900</v>
      </c>
      <c r="AE11" s="8">
        <v>1593082800</v>
      </c>
      <c r="AF11" s="8">
        <v>1679018700</v>
      </c>
      <c r="AG11" s="8">
        <v>1736540600</v>
      </c>
      <c r="AH11" s="8">
        <v>1762633000</v>
      </c>
      <c r="AI11" s="8">
        <v>1769533500</v>
      </c>
    </row>
    <row r="12" spans="1:35" ht="12.75">
      <c r="A12" s="48"/>
      <c r="B12" s="49"/>
      <c r="C12" s="50"/>
      <c r="D12" s="44"/>
      <c r="E12" s="7" t="s">
        <v>52</v>
      </c>
      <c r="F12" s="9">
        <v>257200.908</v>
      </c>
      <c r="G12" s="9">
        <v>267281.429</v>
      </c>
      <c r="H12" s="9">
        <v>274430.934</v>
      </c>
      <c r="I12" s="9">
        <v>287110.288</v>
      </c>
      <c r="J12" s="9">
        <v>299274</v>
      </c>
      <c r="K12" s="9">
        <v>311336</v>
      </c>
      <c r="L12" s="9">
        <v>332931</v>
      </c>
      <c r="M12" s="9">
        <v>355365</v>
      </c>
      <c r="N12" s="9">
        <v>375889</v>
      </c>
      <c r="O12" s="9">
        <v>405832</v>
      </c>
      <c r="P12" s="9">
        <v>430408</v>
      </c>
      <c r="Q12" s="9">
        <v>448394</v>
      </c>
      <c r="R12" s="9">
        <v>458616</v>
      </c>
      <c r="S12" s="9">
        <v>472578</v>
      </c>
      <c r="T12" s="9">
        <v>491394</v>
      </c>
      <c r="U12" s="9">
        <v>520586</v>
      </c>
      <c r="V12" s="9">
        <v>552505</v>
      </c>
      <c r="W12" s="9">
        <v>578387</v>
      </c>
      <c r="X12" s="9">
        <v>561185</v>
      </c>
      <c r="Y12" s="9">
        <v>574280</v>
      </c>
      <c r="Z12" s="9">
        <v>585953</v>
      </c>
      <c r="AA12" s="9">
        <v>590316</v>
      </c>
      <c r="AB12" s="9">
        <v>595709</v>
      </c>
      <c r="AC12" s="9">
        <v>604814</v>
      </c>
      <c r="AD12" s="9">
        <v>620835</v>
      </c>
      <c r="AE12" s="9">
        <v>634824</v>
      </c>
      <c r="AF12" s="9">
        <v>661566</v>
      </c>
      <c r="AG12" s="9">
        <v>692632</v>
      </c>
      <c r="AH12" s="9">
        <v>724960</v>
      </c>
      <c r="AI12" s="9">
        <v>713731</v>
      </c>
    </row>
    <row r="13" spans="1:35" ht="12.75">
      <c r="A13" s="48"/>
      <c r="B13" s="49"/>
      <c r="C13" s="50"/>
      <c r="D13" s="44"/>
      <c r="E13" s="7" t="s">
        <v>53</v>
      </c>
      <c r="F13" s="8">
        <v>1431637.236</v>
      </c>
      <c r="G13" s="8">
        <v>1442919.27</v>
      </c>
      <c r="H13" s="8">
        <v>1438412</v>
      </c>
      <c r="I13" s="8">
        <v>1537707</v>
      </c>
      <c r="J13" s="8">
        <v>1675560</v>
      </c>
      <c r="K13" s="8">
        <v>1728250</v>
      </c>
      <c r="L13" s="8">
        <v>1810791</v>
      </c>
      <c r="M13" s="8">
        <v>1902548</v>
      </c>
      <c r="N13" s="8">
        <v>2002888</v>
      </c>
      <c r="O13" s="8">
        <v>2140595</v>
      </c>
      <c r="P13" s="8">
        <v>2224423</v>
      </c>
      <c r="Q13" s="8">
        <v>2304452</v>
      </c>
      <c r="R13" s="8">
        <v>2398214</v>
      </c>
      <c r="S13" s="8">
        <v>2515147</v>
      </c>
      <c r="T13" s="8">
        <v>2594653</v>
      </c>
      <c r="U13" s="8">
        <v>2767971</v>
      </c>
      <c r="V13" s="8">
        <v>2944571</v>
      </c>
      <c r="W13" s="8">
        <v>3021539</v>
      </c>
      <c r="X13" s="8">
        <v>2947488</v>
      </c>
      <c r="Y13" s="8">
        <v>3153052</v>
      </c>
      <c r="Z13" s="8">
        <v>3303265</v>
      </c>
      <c r="AA13" s="8">
        <v>3320607</v>
      </c>
      <c r="AB13" s="8">
        <v>3392439</v>
      </c>
      <c r="AC13" s="8">
        <v>3549983</v>
      </c>
      <c r="AD13" s="8">
        <v>3788043</v>
      </c>
      <c r="AE13" s="8">
        <v>3910818</v>
      </c>
      <c r="AF13" s="8">
        <v>4100646</v>
      </c>
      <c r="AG13" s="8">
        <v>4278918</v>
      </c>
      <c r="AH13" s="8">
        <v>4484615</v>
      </c>
      <c r="AI13" s="8">
        <v>4418659</v>
      </c>
    </row>
    <row r="14" spans="1:35" ht="12.75">
      <c r="A14" s="48"/>
      <c r="B14" s="49"/>
      <c r="C14" s="50"/>
      <c r="D14" s="44"/>
      <c r="E14" s="7" t="s">
        <v>55</v>
      </c>
      <c r="F14" s="9">
        <v>627580.994</v>
      </c>
      <c r="G14" s="9">
        <v>654700.462</v>
      </c>
      <c r="H14" s="9">
        <v>691609.505</v>
      </c>
      <c r="I14" s="9">
        <v>732448.955</v>
      </c>
      <c r="J14" s="9">
        <v>773897</v>
      </c>
      <c r="K14" s="9">
        <v>827875</v>
      </c>
      <c r="L14" s="9">
        <v>861075</v>
      </c>
      <c r="M14" s="9">
        <v>899608</v>
      </c>
      <c r="N14" s="9">
        <v>934907</v>
      </c>
      <c r="O14" s="9">
        <v>985263</v>
      </c>
      <c r="P14" s="9">
        <v>1027005</v>
      </c>
      <c r="Q14" s="9">
        <v>1071054</v>
      </c>
      <c r="R14" s="9">
        <v>1134528</v>
      </c>
      <c r="S14" s="9">
        <v>1189571</v>
      </c>
      <c r="T14" s="9">
        <v>1260813</v>
      </c>
      <c r="U14" s="9">
        <v>1330611</v>
      </c>
      <c r="V14" s="9">
        <v>1397991</v>
      </c>
      <c r="W14" s="9">
        <v>1447175</v>
      </c>
      <c r="X14" s="9">
        <v>1418496</v>
      </c>
      <c r="Y14" s="9">
        <v>1452645</v>
      </c>
      <c r="Z14" s="9">
        <v>1491242</v>
      </c>
      <c r="AA14" s="9">
        <v>1539250</v>
      </c>
      <c r="AB14" s="9">
        <v>1601614</v>
      </c>
      <c r="AC14" s="9">
        <v>1674387</v>
      </c>
      <c r="AD14" s="9">
        <v>1727643</v>
      </c>
      <c r="AE14" s="9">
        <v>1799292</v>
      </c>
      <c r="AF14" s="9">
        <v>1872421</v>
      </c>
      <c r="AG14" s="9">
        <v>1942619</v>
      </c>
      <c r="AH14" s="9">
        <v>2017344</v>
      </c>
      <c r="AI14" s="9">
        <v>1946597</v>
      </c>
    </row>
    <row r="15" spans="1:35" ht="12.75">
      <c r="A15" s="48"/>
      <c r="B15" s="49"/>
      <c r="C15" s="50"/>
      <c r="D15" s="44"/>
      <c r="E15" s="7" t="s">
        <v>57</v>
      </c>
      <c r="F15" s="8">
        <v>5728527.175</v>
      </c>
      <c r="G15" s="8">
        <v>6067041.691</v>
      </c>
      <c r="H15" s="8">
        <v>6392114.017</v>
      </c>
      <c r="I15" s="8">
        <v>6774513.66</v>
      </c>
      <c r="J15" s="8">
        <v>7116656.796</v>
      </c>
      <c r="K15" s="8">
        <v>7527600.505</v>
      </c>
      <c r="L15" s="8">
        <v>8258301.438</v>
      </c>
      <c r="M15" s="8">
        <v>8727890.386</v>
      </c>
      <c r="N15" s="8">
        <v>9284421.44</v>
      </c>
      <c r="O15" s="8">
        <v>9884024.456</v>
      </c>
      <c r="P15" s="8">
        <v>10223808.761</v>
      </c>
      <c r="Q15" s="8">
        <v>10545487.824</v>
      </c>
      <c r="R15" s="8">
        <v>11051413.697</v>
      </c>
      <c r="S15" s="8">
        <v>11774846.104</v>
      </c>
      <c r="T15" s="8">
        <v>12567500.825</v>
      </c>
      <c r="U15" s="8">
        <v>13304108.691</v>
      </c>
      <c r="V15" s="8">
        <v>13956204.161</v>
      </c>
      <c r="W15" s="8">
        <v>14247897.632</v>
      </c>
      <c r="X15" s="8">
        <v>14006528.504</v>
      </c>
      <c r="Y15" s="8">
        <v>14539845.025</v>
      </c>
      <c r="Z15" s="8">
        <v>15055228.608</v>
      </c>
      <c r="AA15" s="8">
        <v>15681140.2</v>
      </c>
      <c r="AB15" s="8">
        <v>16233259.257</v>
      </c>
      <c r="AC15" s="8">
        <v>16906767.005</v>
      </c>
      <c r="AD15" s="8">
        <v>17543951.899</v>
      </c>
      <c r="AE15" s="8">
        <v>18026678.135</v>
      </c>
      <c r="AF15" s="8">
        <v>18781745.895</v>
      </c>
      <c r="AG15" s="8">
        <v>19760773.996</v>
      </c>
      <c r="AH15" s="8">
        <v>20592215.32</v>
      </c>
      <c r="AI15" s="8">
        <v>20817462.234</v>
      </c>
    </row>
    <row r="16" spans="1:35" ht="12.75">
      <c r="A16" s="48"/>
      <c r="B16" s="49"/>
      <c r="C16" s="50"/>
      <c r="D16" s="45"/>
      <c r="E16" s="7" t="s">
        <v>59</v>
      </c>
      <c r="F16" s="9" t="s">
        <v>49</v>
      </c>
      <c r="G16" s="9" t="s">
        <v>49</v>
      </c>
      <c r="H16" s="9" t="s">
        <v>49</v>
      </c>
      <c r="I16" s="9" t="s">
        <v>49</v>
      </c>
      <c r="J16" s="9">
        <v>5186747.502</v>
      </c>
      <c r="K16" s="9">
        <v>5400987.008</v>
      </c>
      <c r="L16" s="9">
        <v>5523525.363</v>
      </c>
      <c r="M16" s="9">
        <v>5738952.936</v>
      </c>
      <c r="N16" s="9">
        <v>5981913.334</v>
      </c>
      <c r="O16" s="9">
        <v>6305931.849</v>
      </c>
      <c r="P16" s="9">
        <v>6619041.682</v>
      </c>
      <c r="Q16" s="9">
        <v>6846315.497</v>
      </c>
      <c r="R16" s="9">
        <v>7042418.086</v>
      </c>
      <c r="S16" s="9">
        <v>7337192.655</v>
      </c>
      <c r="T16" s="9">
        <v>7582249.084</v>
      </c>
      <c r="U16" s="9">
        <v>7962597.634</v>
      </c>
      <c r="V16" s="9">
        <v>8409315.785</v>
      </c>
      <c r="W16" s="9">
        <v>8658345.567</v>
      </c>
      <c r="X16" s="9">
        <v>8374821.744</v>
      </c>
      <c r="Y16" s="9">
        <v>8580196.703</v>
      </c>
      <c r="Z16" s="9">
        <v>8807274.513</v>
      </c>
      <c r="AA16" s="9">
        <v>8842695.037</v>
      </c>
      <c r="AB16" s="9">
        <v>8929813.517</v>
      </c>
      <c r="AC16" s="9">
        <v>9133188.285</v>
      </c>
      <c r="AD16" s="9">
        <v>9448881.395</v>
      </c>
      <c r="AE16" s="9">
        <v>9703365.367</v>
      </c>
      <c r="AF16" s="9">
        <v>10061611.14</v>
      </c>
      <c r="AG16" s="9">
        <v>10395411.238</v>
      </c>
      <c r="AH16" s="9">
        <v>10740786.552</v>
      </c>
      <c r="AI16" s="9">
        <v>10268676.969</v>
      </c>
    </row>
    <row r="17" spans="1:5" ht="12.75">
      <c r="A17" s="48"/>
      <c r="B17" s="49"/>
      <c r="C17" s="50"/>
      <c r="D17" s="43" t="s">
        <v>60</v>
      </c>
      <c r="E17" s="7" t="s">
        <v>40</v>
      </c>
    </row>
    <row r="18" spans="1:5" ht="12.75">
      <c r="A18" s="48"/>
      <c r="B18" s="49"/>
      <c r="C18" s="50"/>
      <c r="D18" s="44"/>
      <c r="E18" s="7" t="s">
        <v>42</v>
      </c>
    </row>
    <row r="19" spans="1:5" ht="12.75">
      <c r="A19" s="48"/>
      <c r="B19" s="49"/>
      <c r="C19" s="50"/>
      <c r="D19" s="44"/>
      <c r="E19" s="7" t="s">
        <v>44</v>
      </c>
    </row>
    <row r="20" spans="1:5" ht="12.75">
      <c r="A20" s="48"/>
      <c r="B20" s="49"/>
      <c r="C20" s="50"/>
      <c r="D20" s="44"/>
      <c r="E20" s="7" t="s">
        <v>45</v>
      </c>
    </row>
    <row r="21" spans="1:5" ht="12.75">
      <c r="A21" s="48"/>
      <c r="B21" s="49"/>
      <c r="C21" s="50"/>
      <c r="D21" s="44"/>
      <c r="E21" s="7" t="s">
        <v>46</v>
      </c>
    </row>
    <row r="22" spans="1:5" ht="12.75">
      <c r="A22" s="48"/>
      <c r="B22" s="49"/>
      <c r="C22" s="50"/>
      <c r="D22" s="44"/>
      <c r="E22" s="7" t="s">
        <v>47</v>
      </c>
    </row>
    <row r="23" spans="1:5" ht="12.75">
      <c r="A23" s="48"/>
      <c r="B23" s="49"/>
      <c r="C23" s="50"/>
      <c r="D23" s="44"/>
      <c r="E23" s="7" t="s">
        <v>50</v>
      </c>
    </row>
    <row r="24" spans="1:5" ht="12.75">
      <c r="A24" s="48"/>
      <c r="B24" s="49"/>
      <c r="C24" s="50"/>
      <c r="D24" s="44"/>
      <c r="E24" s="7" t="s">
        <v>52</v>
      </c>
    </row>
    <row r="25" spans="1:5" ht="12.75">
      <c r="A25" s="48"/>
      <c r="B25" s="49"/>
      <c r="C25" s="50"/>
      <c r="D25" s="44"/>
      <c r="E25" s="7" t="s">
        <v>53</v>
      </c>
    </row>
    <row r="26" spans="1:5" ht="12.75">
      <c r="A26" s="48"/>
      <c r="B26" s="49"/>
      <c r="C26" s="50"/>
      <c r="D26" s="44"/>
      <c r="E26" s="7" t="s">
        <v>55</v>
      </c>
    </row>
    <row r="27" spans="1:5" ht="12.75">
      <c r="A27" s="48"/>
      <c r="B27" s="49"/>
      <c r="C27" s="50"/>
      <c r="D27" s="44"/>
      <c r="E27" s="7" t="s">
        <v>57</v>
      </c>
    </row>
    <row r="28" spans="1:5" ht="12.75">
      <c r="A28" s="37"/>
      <c r="B28" s="38"/>
      <c r="C28" s="39"/>
      <c r="D28" s="45"/>
      <c r="E28" s="7" t="s">
        <v>59</v>
      </c>
    </row>
    <row r="29" spans="1:35" ht="12.75">
      <c r="A29" s="43" t="s">
        <v>38</v>
      </c>
      <c r="B29" s="34" t="s">
        <v>70</v>
      </c>
      <c r="C29" s="36"/>
      <c r="D29" s="43" t="s">
        <v>39</v>
      </c>
      <c r="E29" s="7" t="s">
        <v>40</v>
      </c>
      <c r="F29" s="13" t="e">
        <f>Feuil2!F30/Feuil2!F5</f>
        <v>#VALUE!</v>
      </c>
      <c r="G29" s="13" t="e">
        <f>Feuil2!G30/Feuil2!G5</f>
        <v>#VALUE!</v>
      </c>
      <c r="H29" s="13" t="e">
        <f>Feuil2!H30/Feuil2!H5</f>
        <v>#VALUE!</v>
      </c>
      <c r="I29" s="13" t="e">
        <f>Feuil2!I30/Feuil2!I5</f>
        <v>#VALUE!</v>
      </c>
      <c r="J29" s="13">
        <f>Feuil2!J30/Feuil2!J5</f>
        <v>0.23601527963116387</v>
      </c>
      <c r="K29" s="13">
        <f>Feuil2!K30/Feuil2!K5</f>
        <v>0.23690243642331912</v>
      </c>
      <c r="L29" s="13">
        <f>Feuil2!L30/Feuil2!L5</f>
        <v>0.24083684294215962</v>
      </c>
      <c r="M29" s="13">
        <f>Feuil2!M30/Feuil2!M5</f>
        <v>0.2360075823645157</v>
      </c>
      <c r="N29" s="13">
        <f>Feuil2!N30/Feuil2!N5</f>
        <v>0.2256322816353606</v>
      </c>
      <c r="O29" s="13">
        <f>Feuil2!O30/Feuil2!O5</f>
        <v>0.22812032258882872</v>
      </c>
      <c r="P29" s="13">
        <f>Feuil2!P30/Feuil2!P5</f>
        <v>0.2205877260622911</v>
      </c>
      <c r="Q29" s="13">
        <f>Feuil2!Q30/Feuil2!Q5</f>
        <v>0.2166059387301394</v>
      </c>
      <c r="R29" s="13">
        <f>Feuil2!R30/Feuil2!R5</f>
        <v>0.21020559361374191</v>
      </c>
      <c r="S29" s="13">
        <f>Feuil2!S30/Feuil2!S5</f>
        <v>0.20775478826515392</v>
      </c>
      <c r="T29" s="13">
        <f>Feuil2!T30/Feuil2!T5</f>
        <v>0.2035370610055966</v>
      </c>
      <c r="U29" s="13">
        <f>Feuil2!U30/Feuil2!U5</f>
        <v>0.19526719641848603</v>
      </c>
      <c r="V29" s="13">
        <f>Feuil2!V30/Feuil2!V5</f>
        <v>0.19530224349283354</v>
      </c>
      <c r="W29" s="13">
        <f>Feuil2!W30/Feuil2!W5</f>
        <v>0.18450016561353444</v>
      </c>
      <c r="X29" s="13">
        <f>Feuil2!X30/Feuil2!X5</f>
        <v>0.17388389518069913</v>
      </c>
      <c r="Y29" s="13">
        <f>Feuil2!Y30/Feuil2!Y5</f>
        <v>0.1793033387082353</v>
      </c>
      <c r="Z29" s="13">
        <f>Feuil2!Z30/Feuil2!Z5</f>
        <v>0.1763177672084929</v>
      </c>
      <c r="AA29" s="13">
        <f>Feuil2!AA30/Feuil2!AA5</f>
        <v>0.17004097156333553</v>
      </c>
      <c r="AB29" s="13">
        <f>Feuil2!AB30/Feuil2!AB5</f>
        <v>0.16921143372939917</v>
      </c>
      <c r="AC29" s="13">
        <f>Feuil2!AC30/Feuil2!AC5</f>
        <v>0.16718009531247224</v>
      </c>
      <c r="AD29" s="13">
        <f>Feuil2!AD30/Feuil2!AD5</f>
        <v>0.16788221641696688</v>
      </c>
      <c r="AE29" s="13">
        <f>Feuil2!AE30/Feuil2!AE5</f>
        <v>0.16477086456439777</v>
      </c>
      <c r="AF29" s="13">
        <f>Feuil2!AF30/Feuil2!AF5</f>
        <v>0.16486510107565014</v>
      </c>
      <c r="AG29" s="13">
        <f>Feuil2!AG30/Feuil2!AG5</f>
        <v>0.1592694591157678</v>
      </c>
      <c r="AH29" s="13">
        <f>Feuil2!AH30/Feuil2!AH5</f>
        <v>0.1621156040415057</v>
      </c>
      <c r="AI29" s="13">
        <f>Feuil2!AI30/Feuil2!AI5</f>
        <v>0.16449139807878793</v>
      </c>
    </row>
    <row r="30" spans="1:35" ht="12.75">
      <c r="A30" s="44"/>
      <c r="B30" s="48"/>
      <c r="C30" s="50"/>
      <c r="D30" s="44"/>
      <c r="E30" s="7" t="s">
        <v>42</v>
      </c>
      <c r="F30" s="13">
        <f>Feuil2!F31/Feuil2!F6</f>
        <v>0.20978689562232922</v>
      </c>
      <c r="G30" s="13">
        <f>Feuil2!G31/Feuil2!G6</f>
        <v>0.21087440519748885</v>
      </c>
      <c r="H30" s="13">
        <f>Feuil2!H31/Feuil2!H6</f>
        <v>0.2038233902032595</v>
      </c>
      <c r="I30" s="13">
        <f>Feuil2!I31/Feuil2!I6</f>
        <v>0.2051118949901688</v>
      </c>
      <c r="J30" s="13">
        <f>Feuil2!J31/Feuil2!J6</f>
        <v>0.20925183083235877</v>
      </c>
      <c r="K30" s="13">
        <f>Feuil2!K31/Feuil2!K6</f>
        <v>0.2093042326116796</v>
      </c>
      <c r="L30" s="13">
        <f>Feuil2!L31/Feuil2!L6</f>
        <v>0.21498468864485878</v>
      </c>
      <c r="M30" s="13">
        <f>Feuil2!M31/Feuil2!M6</f>
        <v>0.21026954801854322</v>
      </c>
      <c r="N30" s="13">
        <f>Feuil2!N31/Feuil2!N6</f>
        <v>0.21011530881950782</v>
      </c>
      <c r="O30" s="13">
        <f>Feuil2!O31/Feuil2!O6</f>
        <v>0.21992843594286868</v>
      </c>
      <c r="P30" s="13">
        <f>Feuil2!P31/Feuil2!P6</f>
        <v>0.21459822614444307</v>
      </c>
      <c r="Q30" s="13">
        <f>Feuil2!Q31/Feuil2!Q6</f>
        <v>0.21215540861813767</v>
      </c>
      <c r="R30" s="13">
        <f>Feuil2!R31/Feuil2!R6</f>
        <v>0.2039328572776359</v>
      </c>
      <c r="S30" s="13">
        <f>Feuil2!S31/Feuil2!S6</f>
        <v>0.20408130726263068</v>
      </c>
      <c r="T30" s="13">
        <f>Feuil2!T31/Feuil2!T6</f>
        <v>0.2077470972055565</v>
      </c>
      <c r="U30" s="13">
        <f>Feuil2!U31/Feuil2!U6</f>
        <v>0.21075228761758896</v>
      </c>
      <c r="V30" s="13">
        <f>Feuil2!V31/Feuil2!V6</f>
        <v>0.20393584921856953</v>
      </c>
      <c r="W30" s="13">
        <f>Feuil2!W31/Feuil2!W6</f>
        <v>0.20295924476343044</v>
      </c>
      <c r="X30" s="13">
        <f>Feuil2!X31/Feuil2!X6</f>
        <v>0.18005529002416576</v>
      </c>
      <c r="Y30" s="13">
        <f>Feuil2!Y31/Feuil2!Y6</f>
        <v>0.18419436230866937</v>
      </c>
      <c r="Z30" s="13">
        <f>Feuil2!Z31/Feuil2!Z6</f>
        <v>0.18841993640598692</v>
      </c>
      <c r="AA30" s="13">
        <f>Feuil2!AA31/Feuil2!AA6</f>
        <v>0.1907056200869851</v>
      </c>
      <c r="AB30" s="13">
        <f>Feuil2!AB31/Feuil2!AB6</f>
        <v>0.18656737652369665</v>
      </c>
      <c r="AC30" s="13">
        <f>Feuil2!AC31/Feuil2!AC6</f>
        <v>0.18234907774410433</v>
      </c>
      <c r="AD30" s="13">
        <f>Feuil2!AD31/Feuil2!AD6</f>
        <v>0.18073216507911552</v>
      </c>
      <c r="AE30" s="13">
        <f>Feuil2!AE31/Feuil2!AE6</f>
        <v>0.18371217009982346</v>
      </c>
      <c r="AF30" s="13">
        <f>Feuil2!AF31/Feuil2!AF6</f>
        <v>0.1826574746265384</v>
      </c>
      <c r="AG30" s="13">
        <f>Feuil2!AG31/Feuil2!AG6</f>
        <v>0.1834739169264585</v>
      </c>
      <c r="AH30" s="13">
        <f>Feuil2!AH31/Feuil2!AH6</f>
        <v>0.18417763563066694</v>
      </c>
      <c r="AI30" s="13">
        <f>Feuil2!AI31/Feuil2!AI6</f>
        <v>0.18181963052096503</v>
      </c>
    </row>
    <row r="31" spans="1:35" ht="12.75">
      <c r="A31" s="44"/>
      <c r="B31" s="48"/>
      <c r="C31" s="50"/>
      <c r="D31" s="44"/>
      <c r="E31" s="7" t="s">
        <v>44</v>
      </c>
      <c r="F31" s="13">
        <f>Feuil2!F32/Feuil2!F7</f>
        <v>0.20905184953803657</v>
      </c>
      <c r="G31" s="13">
        <f>Feuil2!G32/Feuil2!G7</f>
        <v>0.204955387783116</v>
      </c>
      <c r="H31" s="13">
        <f>Feuil2!H32/Feuil2!H7</f>
        <v>0.19879120996465463</v>
      </c>
      <c r="I31" s="13">
        <f>Feuil2!I32/Feuil2!I7</f>
        <v>0.1946168225006338</v>
      </c>
      <c r="J31" s="13">
        <f>Feuil2!J32/Feuil2!J7</f>
        <v>0.19650224626386725</v>
      </c>
      <c r="K31" s="13">
        <f>Feuil2!K32/Feuil2!K7</f>
        <v>0.19327007275742214</v>
      </c>
      <c r="L31" s="13">
        <f>Feuil2!L32/Feuil2!L7</f>
        <v>0.19314168263948342</v>
      </c>
      <c r="M31" s="13">
        <f>Feuil2!M32/Feuil2!M7</f>
        <v>0.19362026960644219</v>
      </c>
      <c r="N31" s="13">
        <f>Feuil2!N32/Feuil2!N7</f>
        <v>0.18991943925502486</v>
      </c>
      <c r="O31" s="13">
        <f>Feuil2!O32/Feuil2!O7</f>
        <v>0.18882700602635372</v>
      </c>
      <c r="P31" s="13">
        <f>Feuil2!P32/Feuil2!P7</f>
        <v>0.18307013791748072</v>
      </c>
      <c r="Q31" s="13">
        <f>Feuil2!Q32/Feuil2!Q7</f>
        <v>0.17918711806575213</v>
      </c>
      <c r="R31" s="13">
        <f>Feuil2!R32/Feuil2!R7</f>
        <v>0.17298685776864528</v>
      </c>
      <c r="S31" s="13">
        <f>Feuil2!S32/Feuil2!S7</f>
        <v>0.16915096986344272</v>
      </c>
      <c r="T31" s="13">
        <f>Feuil2!T32/Feuil2!T7</f>
        <v>0.16400634266133277</v>
      </c>
      <c r="U31" s="13">
        <f>Feuil2!U32/Feuil2!U7</f>
        <v>0.1582107558701791</v>
      </c>
      <c r="V31" s="13">
        <f>Feuil2!V32/Feuil2!V7</f>
        <v>0.1529740701780362</v>
      </c>
      <c r="W31" s="13">
        <f>Feuil2!W32/Feuil2!W7</f>
        <v>0.145736987569758</v>
      </c>
      <c r="X31" s="13">
        <f>Feuil2!X32/Feuil2!X7</f>
        <v>0.14035724264581942</v>
      </c>
      <c r="Y31" s="13">
        <f>Feuil2!Y32/Feuil2!Y7</f>
        <v>0.13792489667869995</v>
      </c>
      <c r="Z31" s="13">
        <f>Feuil2!Z32/Feuil2!Z7</f>
        <v>0.139795183662297</v>
      </c>
      <c r="AA31" s="13">
        <f>Feuil2!AA32/Feuil2!AA7</f>
        <v>0.14057083438870596</v>
      </c>
      <c r="AB31" s="13">
        <f>Feuil2!AB32/Feuil2!AB7</f>
        <v>0.14136446155230886</v>
      </c>
      <c r="AC31" s="13">
        <f>Feuil2!AC32/Feuil2!AC7</f>
        <v>0.1408134991671985</v>
      </c>
      <c r="AD31" s="13">
        <f>Feuil2!AD32/Feuil2!AD7</f>
        <v>0.1427175869875261</v>
      </c>
      <c r="AE31" s="13">
        <f>Feuil2!AE32/Feuil2!AE7</f>
        <v>0.14079547674016796</v>
      </c>
      <c r="AF31" s="13">
        <f>Feuil2!AF32/Feuil2!AF7</f>
        <v>0.13827769412387977</v>
      </c>
      <c r="AG31" s="13">
        <f>Feuil2!AG32/Feuil2!AG7</f>
        <v>0.13742131631910248</v>
      </c>
      <c r="AH31" s="13">
        <f>Feuil2!AH32/Feuil2!AH7</f>
        <v>0.13858862132819857</v>
      </c>
      <c r="AI31" s="13">
        <f>Feuil2!AI32/Feuil2!AI7</f>
        <v>0.13241430540843666</v>
      </c>
    </row>
    <row r="32" spans="1:35" ht="12.75">
      <c r="A32" s="44"/>
      <c r="B32" s="48"/>
      <c r="C32" s="50"/>
      <c r="D32" s="44"/>
      <c r="E32" s="7" t="s">
        <v>45</v>
      </c>
      <c r="F32" s="13">
        <f>Feuil2!F33/Feuil2!F8</f>
        <v>0.3081193572262155</v>
      </c>
      <c r="G32" s="13">
        <f>Feuil2!G33/Feuil2!G8</f>
        <v>0.29089489566347587</v>
      </c>
      <c r="H32" s="13">
        <f>Feuil2!H33/Feuil2!H8</f>
        <v>0.26874699776693667</v>
      </c>
      <c r="I32" s="13">
        <f>Feuil2!I33/Feuil2!I8</f>
        <v>0.2633547645702239</v>
      </c>
      <c r="J32" s="13">
        <f>Feuil2!J33/Feuil2!J8</f>
        <v>0.25986340976894545</v>
      </c>
      <c r="K32" s="13">
        <f>Feuil2!K33/Feuil2!K8</f>
        <v>0.2541227956349639</v>
      </c>
      <c r="L32" s="13">
        <f>Feuil2!L33/Feuil2!L8</f>
        <v>0.25453592966674216</v>
      </c>
      <c r="M32" s="13">
        <f>Feuil2!M33/Feuil2!M8</f>
        <v>0.2566281094936085</v>
      </c>
      <c r="N32" s="13">
        <f>Feuil2!N33/Feuil2!N8</f>
        <v>0.251963380747477</v>
      </c>
      <c r="O32" s="13">
        <f>Feuil2!O33/Feuil2!O8</f>
        <v>0.255773844797243</v>
      </c>
      <c r="P32" s="13">
        <f>Feuil2!P33/Feuil2!P8</f>
        <v>0.2521818263343687</v>
      </c>
      <c r="Q32" s="13">
        <f>Feuil2!Q33/Feuil2!Q8</f>
        <v>0.24679121846889351</v>
      </c>
      <c r="R32" s="13">
        <f>Feuil2!R33/Feuil2!R8</f>
        <v>0.2472897896544194</v>
      </c>
      <c r="S32" s="13">
        <f>Feuil2!S33/Feuil2!S8</f>
        <v>0.25090868108782177</v>
      </c>
      <c r="T32" s="13">
        <f>Feuil2!T33/Feuil2!T8</f>
        <v>0.2524934071233025</v>
      </c>
      <c r="U32" s="13">
        <f>Feuil2!U33/Feuil2!U8</f>
        <v>0.25969502405472156</v>
      </c>
      <c r="V32" s="13">
        <f>Feuil2!V33/Feuil2!V8</f>
        <v>0.26385892171561015</v>
      </c>
      <c r="W32" s="13">
        <f>Feuil2!W33/Feuil2!W8</f>
        <v>0.2586317067130571</v>
      </c>
      <c r="X32" s="13">
        <f>Feuil2!X33/Feuil2!X8</f>
        <v>0.23424071315931802</v>
      </c>
      <c r="Y32" s="13">
        <f>Feuil2!Y33/Feuil2!Y8</f>
        <v>0.25527652531743295</v>
      </c>
      <c r="Z32" s="13">
        <f>Feuil2!Z33/Feuil2!Z8</f>
        <v>0.25770119420255333</v>
      </c>
      <c r="AA32" s="13">
        <f>Feuil2!AA33/Feuil2!AA8</f>
        <v>0.2589982966988401</v>
      </c>
      <c r="AB32" s="13">
        <f>Feuil2!AB33/Feuil2!AB8</f>
        <v>0.25346386680079735</v>
      </c>
      <c r="AC32" s="13">
        <f>Feuil2!AC33/Feuil2!AC8</f>
        <v>0.2546660023761162</v>
      </c>
      <c r="AD32" s="13">
        <f>Feuil2!AD33/Feuil2!AD8</f>
        <v>0.2555028985826702</v>
      </c>
      <c r="AE32" s="13">
        <f>Feuil2!AE33/Feuil2!AE8</f>
        <v>0.2592268470966464</v>
      </c>
      <c r="AF32" s="13">
        <f>Feuil2!AF33/Feuil2!AF8</f>
        <v>0.2578888981730758</v>
      </c>
      <c r="AG32" s="13">
        <f>Feuil2!AG33/Feuil2!AG8</f>
        <v>0.2541667421705245</v>
      </c>
      <c r="AH32" s="13">
        <f>Feuil2!AH33/Feuil2!AH8</f>
        <v>0.24837055177804304</v>
      </c>
      <c r="AI32" s="13">
        <f>Feuil2!AI33/Feuil2!AI8</f>
        <v>0.23467325744626305</v>
      </c>
    </row>
    <row r="33" spans="1:35" ht="12.75">
      <c r="A33" s="44"/>
      <c r="B33" s="48"/>
      <c r="C33" s="50"/>
      <c r="D33" s="44"/>
      <c r="E33" s="7" t="s">
        <v>46</v>
      </c>
      <c r="F33" s="13">
        <f>Feuil2!F34/Feuil2!F9</f>
        <v>0.23832040217754616</v>
      </c>
      <c r="G33" s="13">
        <f>Feuil2!G34/Feuil2!G9</f>
        <v>0.23374833603520484</v>
      </c>
      <c r="H33" s="13">
        <f>Feuil2!H34/Feuil2!H9</f>
        <v>0.23144182289631696</v>
      </c>
      <c r="I33" s="13">
        <f>Feuil2!I34/Feuil2!I9</f>
        <v>0.23541699807884153</v>
      </c>
      <c r="J33" s="13">
        <f>Feuil2!J34/Feuil2!J9</f>
        <v>0.2394921510548497</v>
      </c>
      <c r="K33" s="13">
        <f>Feuil2!K34/Feuil2!K9</f>
        <v>0.23443918404937822</v>
      </c>
      <c r="L33" s="13">
        <f>Feuil2!L34/Feuil2!L9</f>
        <v>0.23337815368780718</v>
      </c>
      <c r="M33" s="13">
        <f>Feuil2!M34/Feuil2!M9</f>
        <v>0.2336799888723582</v>
      </c>
      <c r="N33" s="13">
        <f>Feuil2!N34/Feuil2!N9</f>
        <v>0.22792062765541313</v>
      </c>
      <c r="O33" s="13">
        <f>Feuil2!O34/Feuil2!O9</f>
        <v>0.22273062689496279</v>
      </c>
      <c r="P33" s="13">
        <f>Feuil2!P34/Feuil2!P9</f>
        <v>0.21673222304344927</v>
      </c>
      <c r="Q33" s="13">
        <f>Feuil2!Q34/Feuil2!Q9</f>
        <v>0.21366903915789365</v>
      </c>
      <c r="R33" s="13">
        <f>Feuil2!R34/Feuil2!R9</f>
        <v>0.20448811560913221</v>
      </c>
      <c r="S33" s="13">
        <f>Feuil2!S34/Feuil2!S9</f>
        <v>0.20231757324506808</v>
      </c>
      <c r="T33" s="13">
        <f>Feuil2!T34/Feuil2!T9</f>
        <v>0.19908234519246004</v>
      </c>
      <c r="U33" s="13">
        <f>Feuil2!U34/Feuil2!U9</f>
        <v>0.20132832005617077</v>
      </c>
      <c r="V33" s="13">
        <f>Feuil2!V34/Feuil2!V9</f>
        <v>0.2046708019111043</v>
      </c>
      <c r="W33" s="13">
        <f>Feuil2!W34/Feuil2!W9</f>
        <v>0.20095468030407998</v>
      </c>
      <c r="X33" s="13">
        <f>Feuil2!X34/Feuil2!X9</f>
        <v>0.18220120184661773</v>
      </c>
      <c r="Y33" s="13">
        <f>Feuil2!Y34/Feuil2!Y9</f>
        <v>0.18681000481292512</v>
      </c>
      <c r="Z33" s="13">
        <f>Feuil2!Z34/Feuil2!Z9</f>
        <v>0.18636416799043376</v>
      </c>
      <c r="AA33" s="13">
        <f>Feuil2!AA34/Feuil2!AA9</f>
        <v>0.18532747483259165</v>
      </c>
      <c r="AB33" s="13">
        <f>Feuil2!AB34/Feuil2!AB9</f>
        <v>0.1860926206514121</v>
      </c>
      <c r="AC33" s="13">
        <f>Feuil2!AC34/Feuil2!AC9</f>
        <v>0.18650754205484676</v>
      </c>
      <c r="AD33" s="13">
        <f>Feuil2!AD34/Feuil2!AD9</f>
        <v>0.18858552372939333</v>
      </c>
      <c r="AE33" s="13">
        <f>Feuil2!AE34/Feuil2!AE9</f>
        <v>0.1933240291372118</v>
      </c>
      <c r="AF33" s="13">
        <f>Feuil2!AF34/Feuil2!AF9</f>
        <v>0.19502960529229824</v>
      </c>
      <c r="AG33" s="13">
        <f>Feuil2!AG34/Feuil2!AG9</f>
        <v>0.1968882020251687</v>
      </c>
      <c r="AH33" s="13">
        <f>Feuil2!AH34/Feuil2!AH9</f>
        <v>0.19661860439775009</v>
      </c>
      <c r="AI33" s="13">
        <f>Feuil2!AI34/Feuil2!AI9</f>
        <v>0.19519907747362364</v>
      </c>
    </row>
    <row r="34" spans="1:35" ht="12.75">
      <c r="A34" s="44"/>
      <c r="B34" s="48"/>
      <c r="C34" s="50"/>
      <c r="D34" s="44"/>
      <c r="E34" s="7" t="s">
        <v>47</v>
      </c>
      <c r="F34" s="13" t="e">
        <f>Feuil2!F35/Feuil2!F10</f>
        <v>#VALUE!</v>
      </c>
      <c r="G34" s="13" t="e">
        <f>Feuil2!G35/Feuil2!G10</f>
        <v>#VALUE!</v>
      </c>
      <c r="H34" s="13" t="e">
        <f>Feuil2!H35/Feuil2!H10</f>
        <v>#VALUE!</v>
      </c>
      <c r="I34" s="13">
        <f>Feuil2!I35/Feuil2!I10</f>
        <v>0.2682427194562222</v>
      </c>
      <c r="J34" s="13">
        <f>Feuil2!J35/Feuil2!J10</f>
        <v>0.2694658700534905</v>
      </c>
      <c r="K34" s="13">
        <f>Feuil2!K35/Feuil2!K10</f>
        <v>0.26828944366694807</v>
      </c>
      <c r="L34" s="13">
        <f>Feuil2!L35/Feuil2!L10</f>
        <v>0.2680292645291769</v>
      </c>
      <c r="M34" s="13">
        <f>Feuil2!M35/Feuil2!M10</f>
        <v>0.26333654924544253</v>
      </c>
      <c r="N34" s="13">
        <f>Feuil2!N35/Feuil2!N10</f>
        <v>0.2584476046696858</v>
      </c>
      <c r="O34" s="13">
        <f>Feuil2!O35/Feuil2!O10</f>
        <v>0.2583323735240482</v>
      </c>
      <c r="P34" s="13">
        <f>Feuil2!P35/Feuil2!P10</f>
        <v>0.24728111463988414</v>
      </c>
      <c r="Q34" s="13">
        <f>Feuil2!Q35/Feuil2!Q10</f>
        <v>0.24145742459100156</v>
      </c>
      <c r="R34" s="13">
        <f>Feuil2!R35/Feuil2!R10</f>
        <v>0.24187908457787333</v>
      </c>
      <c r="S34" s="13">
        <f>Feuil2!S35/Feuil2!S10</f>
        <v>0.24290814807636363</v>
      </c>
      <c r="T34" s="13">
        <f>Feuil2!T35/Feuil2!T10</f>
        <v>0.24356277250169547</v>
      </c>
      <c r="U34" s="13">
        <f>Feuil2!U35/Feuil2!U10</f>
        <v>0.24253383488512653</v>
      </c>
      <c r="V34" s="13">
        <f>Feuil2!V35/Feuil2!V10</f>
        <v>0.2452429591798971</v>
      </c>
      <c r="W34" s="13">
        <f>Feuil2!W35/Feuil2!W10</f>
        <v>0.23848084552504534</v>
      </c>
      <c r="X34" s="13">
        <f>Feuil2!X35/Feuil2!X10</f>
        <v>0.2205252835629845</v>
      </c>
      <c r="Y34" s="13">
        <f>Feuil2!Y35/Feuil2!Y10</f>
        <v>0.23697129139841913</v>
      </c>
      <c r="Z34" s="13">
        <f>Feuil2!Z35/Feuil2!Z10</f>
        <v>0.22071251236544526</v>
      </c>
      <c r="AA34" s="13">
        <f>Feuil2!AA35/Feuil2!AA10</f>
        <v>0.2200240698455555</v>
      </c>
      <c r="AB34" s="13">
        <f>Feuil2!AB35/Feuil2!AB10</f>
        <v>0.21811664439097928</v>
      </c>
      <c r="AC34" s="13">
        <f>Feuil2!AC35/Feuil2!AC10</f>
        <v>0.22402316845846934</v>
      </c>
      <c r="AD34" s="13">
        <f>Feuil2!AD35/Feuil2!AD10</f>
        <v>0.2353721236323933</v>
      </c>
      <c r="AE34" s="13">
        <f>Feuil2!AE35/Feuil2!AE10</f>
        <v>0.23334464691932774</v>
      </c>
      <c r="AF34" s="13">
        <f>Feuil2!AF35/Feuil2!AF10</f>
        <v>0.2354269863573024</v>
      </c>
      <c r="AG34" s="13">
        <f>Feuil2!AG35/Feuil2!AG10</f>
        <v>0.23788524142304435</v>
      </c>
      <c r="AH34" s="13">
        <f>Feuil2!AH35/Feuil2!AH10</f>
        <v>0.23621339415968465</v>
      </c>
      <c r="AI34" s="13" t="e">
        <f>Feuil2!AI35/Feuil2!AI10</f>
        <v>#VALUE!</v>
      </c>
    </row>
    <row r="35" spans="1:35" ht="12.75">
      <c r="A35" s="44"/>
      <c r="B35" s="48"/>
      <c r="C35" s="50"/>
      <c r="D35" s="44"/>
      <c r="E35" s="7" t="s">
        <v>50</v>
      </c>
      <c r="F35" s="13">
        <f>Feuil2!F36/Feuil2!F11</f>
        <v>0.30439387212272045</v>
      </c>
      <c r="G35" s="13">
        <f>Feuil2!G36/Feuil2!G11</f>
        <v>0.29655623254834196</v>
      </c>
      <c r="H35" s="13">
        <f>Feuil2!H36/Feuil2!H11</f>
        <v>0.29868337651148147</v>
      </c>
      <c r="I35" s="13">
        <f>Feuil2!I36/Feuil2!I11</f>
        <v>0.3067080726662911</v>
      </c>
      <c r="J35" s="13">
        <f>Feuil2!J36/Feuil2!J11</f>
        <v>0.3106925302409604</v>
      </c>
      <c r="K35" s="13">
        <f>Feuil2!K36/Feuil2!K11</f>
        <v>0.2993759925272763</v>
      </c>
      <c r="L35" s="13">
        <f>Feuil2!L36/Feuil2!L11</f>
        <v>0.299112693936613</v>
      </c>
      <c r="M35" s="13">
        <f>Feuil2!M36/Feuil2!M11</f>
        <v>0.30709319722797346</v>
      </c>
      <c r="N35" s="13">
        <f>Feuil2!N36/Feuil2!N11</f>
        <v>0.3148932372914517</v>
      </c>
      <c r="O35" s="13">
        <f>Feuil2!O36/Feuil2!O11</f>
        <v>0.3244149460866016</v>
      </c>
      <c r="P35" s="13">
        <f>Feuil2!P36/Feuil2!P11</f>
        <v>0.3079271790547479</v>
      </c>
      <c r="Q35" s="13">
        <f>Feuil2!Q36/Feuil2!Q11</f>
        <v>0.30399112347500484</v>
      </c>
      <c r="R35" s="13">
        <f>Feuil2!R36/Feuil2!R11</f>
        <v>0.29876001379739237</v>
      </c>
      <c r="S35" s="13">
        <f>Feuil2!S36/Feuil2!S11</f>
        <v>0.3156151093686194</v>
      </c>
      <c r="T35" s="13">
        <f>Feuil2!T36/Feuil2!T11</f>
        <v>0.3112621108651844</v>
      </c>
      <c r="U35" s="13">
        <f>Feuil2!U36/Feuil2!U11</f>
        <v>0.3058494842146735</v>
      </c>
      <c r="V35" s="13">
        <f>Feuil2!V36/Feuil2!V11</f>
        <v>0.3063209780431013</v>
      </c>
      <c r="W35" s="13">
        <f>Feuil2!W36/Feuil2!W11</f>
        <v>0.30012379743382606</v>
      </c>
      <c r="X35" s="13">
        <f>Feuil2!X36/Feuil2!X11</f>
        <v>0.3044245991290797</v>
      </c>
      <c r="Y35" s="13">
        <f>Feuil2!Y36/Feuil2!Y11</f>
        <v>0.3246477515758258</v>
      </c>
      <c r="Z35" s="13">
        <f>Feuil2!Z36/Feuil2!Z11</f>
        <v>0.32943693253983397</v>
      </c>
      <c r="AA35" s="13">
        <f>Feuil2!AA36/Feuil2!AA11</f>
        <v>0.32556497357573444</v>
      </c>
      <c r="AB35" s="13">
        <f>Feuil2!AB36/Feuil2!AB11</f>
        <v>0.32565222875184974</v>
      </c>
      <c r="AC35" s="13">
        <f>Feuil2!AC36/Feuil2!AC11</f>
        <v>0.32097383597532136</v>
      </c>
      <c r="AD35" s="13">
        <f>Feuil2!AD36/Feuil2!AD11</f>
        <v>0.31891391977121036</v>
      </c>
      <c r="AE35" s="13">
        <f>Feuil2!AE36/Feuil2!AE11</f>
        <v>0.3173131992888254</v>
      </c>
      <c r="AF35" s="13">
        <f>Feuil2!AF36/Feuil2!AF11</f>
        <v>0.3198343770679862</v>
      </c>
      <c r="AG35" s="13">
        <f>Feuil2!AG36/Feuil2!AG11</f>
        <v>0.31265137135290705</v>
      </c>
      <c r="AH35" s="13">
        <f>Feuil2!AH36/Feuil2!AH11</f>
        <v>0.29731333748999367</v>
      </c>
      <c r="AI35" s="13">
        <f>Feuil2!AI36/Feuil2!AI11</f>
        <v>0.2965144768381045</v>
      </c>
    </row>
    <row r="36" spans="1:35" ht="12.75">
      <c r="A36" s="44"/>
      <c r="B36" s="48"/>
      <c r="C36" s="50"/>
      <c r="D36" s="44"/>
      <c r="E36" s="7" t="s">
        <v>52</v>
      </c>
      <c r="F36" s="13">
        <f>Feuil2!F37/Feuil2!F12</f>
        <v>0.22651187141221135</v>
      </c>
      <c r="G36" s="13">
        <f>Feuil2!G37/Feuil2!G12</f>
        <v>0.2163443087547994</v>
      </c>
      <c r="H36" s="13">
        <f>Feuil2!H37/Feuil2!H12</f>
        <v>0.2125827258234671</v>
      </c>
      <c r="I36" s="13">
        <f>Feuil2!I37/Feuil2!I12</f>
        <v>0.2098740571776376</v>
      </c>
      <c r="J36" s="13">
        <f>Feuil2!J37/Feuil2!J12</f>
        <v>0.2131090572518829</v>
      </c>
      <c r="K36" s="13">
        <f>Feuil2!K37/Feuil2!K12</f>
        <v>0.21098106226070867</v>
      </c>
      <c r="L36" s="13">
        <f>Feuil2!L37/Feuil2!L12</f>
        <v>0.2023362198173195</v>
      </c>
      <c r="M36" s="13">
        <f>Feuil2!M37/Feuil2!M12</f>
        <v>0.19827219900665513</v>
      </c>
      <c r="N36" s="13">
        <f>Feuil2!N37/Feuil2!N12</f>
        <v>0.1886461162736872</v>
      </c>
      <c r="O36" s="13">
        <f>Feuil2!O37/Feuil2!O12</f>
        <v>0.18878994263636184</v>
      </c>
      <c r="P36" s="13">
        <f>Feuil2!P37/Feuil2!P12</f>
        <v>0.1902288061560194</v>
      </c>
      <c r="Q36" s="13">
        <f>Feuil2!Q37/Feuil2!Q12</f>
        <v>0.1808476473815439</v>
      </c>
      <c r="R36" s="13">
        <f>Feuil2!R37/Feuil2!R12</f>
        <v>0.17772602787517225</v>
      </c>
      <c r="S36" s="13">
        <f>Feuil2!S37/Feuil2!S12</f>
        <v>0.17835997443808219</v>
      </c>
      <c r="T36" s="13">
        <f>Feuil2!T37/Feuil2!T12</f>
        <v>0.181343280544736</v>
      </c>
      <c r="U36" s="13">
        <f>Feuil2!U37/Feuil2!U12</f>
        <v>0.18331649333635558</v>
      </c>
      <c r="V36" s="13">
        <f>Feuil2!V37/Feuil2!V12</f>
        <v>0.18091419987149437</v>
      </c>
      <c r="W36" s="13">
        <f>Feuil2!W37/Feuil2!W12</f>
        <v>0.18305390681325825</v>
      </c>
      <c r="X36" s="13">
        <f>Feuil2!X37/Feuil2!X12</f>
        <v>0.16639789017881804</v>
      </c>
      <c r="Y36" s="13">
        <f>Feuil2!Y37/Feuil2!Y12</f>
        <v>0.1666382252559727</v>
      </c>
      <c r="Z36" s="13">
        <f>Feuil2!Z37/Feuil2!Z12</f>
        <v>0.171870440120624</v>
      </c>
      <c r="AA36" s="13">
        <f>Feuil2!AA37/Feuil2!AA12</f>
        <v>0.17525867501473788</v>
      </c>
      <c r="AB36" s="13">
        <f>Feuil2!AB37/Feuil2!AB12</f>
        <v>0.17133029717529868</v>
      </c>
      <c r="AC36" s="13">
        <f>Feuil2!AC37/Feuil2!AC12</f>
        <v>0.16164969726229883</v>
      </c>
      <c r="AD36" s="13">
        <f>Feuil2!AD37/Feuil2!AD12</f>
        <v>0.15960923594835988</v>
      </c>
      <c r="AE36" s="13">
        <f>Feuil2!AE37/Feuil2!AE12</f>
        <v>0.15239656975791716</v>
      </c>
      <c r="AF36" s="13">
        <f>Feuil2!AF37/Feuil2!AF12</f>
        <v>0.15222215168252298</v>
      </c>
      <c r="AG36" s="13">
        <f>Feuil2!AG37/Feuil2!AG12</f>
        <v>0.15198546991764747</v>
      </c>
      <c r="AH36" s="13">
        <f>Feuil2!AH37/Feuil2!AH12</f>
        <v>0.1473046788788347</v>
      </c>
      <c r="AI36" s="13">
        <f>Feuil2!AI37/Feuil2!AI12</f>
        <v>0.14483748078757963</v>
      </c>
    </row>
    <row r="37" spans="1:35" ht="12.75">
      <c r="A37" s="44"/>
      <c r="B37" s="48"/>
      <c r="C37" s="50"/>
      <c r="D37" s="44"/>
      <c r="E37" s="7" t="s">
        <v>53</v>
      </c>
      <c r="F37" s="13">
        <f>Feuil2!F38/Feuil2!F13</f>
        <v>0.23210870019589236</v>
      </c>
      <c r="G37" s="13">
        <f>Feuil2!G38/Feuil2!G13</f>
        <v>0.2226590590892864</v>
      </c>
      <c r="H37" s="13">
        <f>Feuil2!H38/Feuil2!H13</f>
        <v>0.22705108133135707</v>
      </c>
      <c r="I37" s="13">
        <f>Feuil2!I38/Feuil2!I13</f>
        <v>0.24210073830710271</v>
      </c>
      <c r="J37" s="13">
        <f>Feuil2!J38/Feuil2!J13</f>
        <v>0.26226515314282983</v>
      </c>
      <c r="K37" s="13">
        <f>Feuil2!K38/Feuil2!K13</f>
        <v>0.253542600896861</v>
      </c>
      <c r="L37" s="13">
        <f>Feuil2!L38/Feuil2!L13</f>
        <v>0.2564879105319167</v>
      </c>
      <c r="M37" s="13">
        <f>Feuil2!M38/Feuil2!M13</f>
        <v>0.2571688073047303</v>
      </c>
      <c r="N37" s="13">
        <f>Feuil2!N38/Feuil2!N13</f>
        <v>0.2521708652705493</v>
      </c>
      <c r="O37" s="13">
        <f>Feuil2!O38/Feuil2!O13</f>
        <v>0.25505338468977085</v>
      </c>
      <c r="P37" s="13">
        <f>Feuil2!P38/Feuil2!P13</f>
        <v>0.24803420932079914</v>
      </c>
      <c r="Q37" s="13">
        <f>Feuil2!Q38/Feuil2!Q13</f>
        <v>0.2424906224994055</v>
      </c>
      <c r="R37" s="13">
        <f>Feuil2!R38/Feuil2!R13</f>
        <v>0.2372240342187978</v>
      </c>
      <c r="S37" s="13">
        <f>Feuil2!S38/Feuil2!S13</f>
        <v>0.2326289477314845</v>
      </c>
      <c r="T37" s="13">
        <f>Feuil2!T38/Feuil2!T13</f>
        <v>0.23203411014883302</v>
      </c>
      <c r="U37" s="13">
        <f>Feuil2!U38/Feuil2!U13</f>
        <v>0.2319915923974637</v>
      </c>
      <c r="V37" s="13">
        <f>Feuil2!V38/Feuil2!V13</f>
        <v>0.23072155502448405</v>
      </c>
      <c r="W37" s="13">
        <f>Feuil2!W38/Feuil2!W13</f>
        <v>0.22170754704804407</v>
      </c>
      <c r="X37" s="13">
        <f>Feuil2!X38/Feuil2!X13</f>
        <v>0.19604320696131758</v>
      </c>
      <c r="Y37" s="13">
        <f>Feuil2!Y38/Feuil2!Y13</f>
        <v>0.21282712749425</v>
      </c>
      <c r="Z37" s="13">
        <f>Feuil2!Z38/Feuil2!Z13</f>
        <v>0.20873711312897997</v>
      </c>
      <c r="AA37" s="13">
        <f>Feuil2!AA38/Feuil2!AA13</f>
        <v>0.1998782150371905</v>
      </c>
      <c r="AB37" s="13">
        <f>Feuil2!AB38/Feuil2!AB13</f>
        <v>0.1898914026162298</v>
      </c>
      <c r="AC37" s="13">
        <f>Feuil2!AC38/Feuil2!AC13</f>
        <v>0.18483553301522854</v>
      </c>
      <c r="AD37" s="13">
        <f>Feuil2!AD38/Feuil2!AD13</f>
        <v>0.18710690454147433</v>
      </c>
      <c r="AE37" s="13">
        <f>Feuil2!AE38/Feuil2!AE13</f>
        <v>0.18207878760913956</v>
      </c>
      <c r="AF37" s="13">
        <f>Feuil2!AF38/Feuil2!AF13</f>
        <v>0.18195059997863752</v>
      </c>
      <c r="AG37" s="13">
        <f>Feuil2!AG38/Feuil2!AG13</f>
        <v>0.18115444137980677</v>
      </c>
      <c r="AH37" s="13">
        <f>Feuil2!AH38/Feuil2!AH13</f>
        <v>0.18194649930930526</v>
      </c>
      <c r="AI37" s="13">
        <f>Feuil2!AI38/Feuil2!AI13</f>
        <v>0.1711041743660237</v>
      </c>
    </row>
    <row r="38" spans="1:49" ht="14.25">
      <c r="A38" s="44"/>
      <c r="B38" s="48"/>
      <c r="C38" s="50"/>
      <c r="D38" s="44"/>
      <c r="E38" s="7" t="s">
        <v>55</v>
      </c>
      <c r="F38" s="13">
        <f>Feuil2!F39/Feuil2!F14</f>
        <v>0.21838582638785267</v>
      </c>
      <c r="G38" s="13">
        <f>Feuil2!G39/Feuil2!G14</f>
        <v>0.21648766913501885</v>
      </c>
      <c r="H38" s="13">
        <f>Feuil2!H39/Feuil2!H14</f>
        <v>0.21165885220157582</v>
      </c>
      <c r="I38" s="13">
        <f>Feuil2!I39/Feuil2!I14</f>
        <v>0.21651042563095746</v>
      </c>
      <c r="J38" s="13">
        <f>Feuil2!J39/Feuil2!J14</f>
        <v>0.21955505706831788</v>
      </c>
      <c r="K38" s="13">
        <f>Feuil2!K39/Feuil2!K14</f>
        <v>0.22017212743469727</v>
      </c>
      <c r="L38" s="13">
        <f>Feuil2!L39/Feuil2!L14</f>
        <v>0.21412652788665332</v>
      </c>
      <c r="M38" s="13">
        <f>Feuil2!M39/Feuil2!M14</f>
        <v>0.20360645970244817</v>
      </c>
      <c r="N38" s="13">
        <f>Feuil2!N39/Feuil2!N14</f>
        <v>0.19651794242635898</v>
      </c>
      <c r="O38" s="13">
        <f>Feuil2!O39/Feuil2!O14</f>
        <v>0.1952910035188574</v>
      </c>
      <c r="P38" s="13">
        <f>Feuil2!P39/Feuil2!P14</f>
        <v>0.18219580235734004</v>
      </c>
      <c r="Q38" s="13">
        <f>Feuil2!Q39/Feuil2!Q14</f>
        <v>0.17586975073152242</v>
      </c>
      <c r="R38" s="13">
        <f>Feuil2!R39/Feuil2!R14</f>
        <v>0.16973137727759915</v>
      </c>
      <c r="S38" s="13">
        <f>Feuil2!S39/Feuil2!S14</f>
        <v>0.1630091856644118</v>
      </c>
      <c r="T38" s="13">
        <f>Feuil2!T39/Feuil2!T14</f>
        <v>0.16008321614704163</v>
      </c>
      <c r="U38" s="13">
        <f>Feuil2!U39/Feuil2!U14</f>
        <v>0.16024292599414855</v>
      </c>
      <c r="V38" s="13">
        <f>Feuil2!V39/Feuil2!V14</f>
        <v>0.15266836481779925</v>
      </c>
      <c r="W38" s="13">
        <f>Feuil2!W39/Feuil2!W14</f>
        <v>0.15494947052015132</v>
      </c>
      <c r="X38" s="13">
        <f>Feuil2!X39/Feuil2!X14</f>
        <v>0.14909664884497384</v>
      </c>
      <c r="Y38" s="13">
        <f>Feuil2!Y39/Feuil2!Y14</f>
        <v>0.15289695693028924</v>
      </c>
      <c r="Z38" s="13">
        <f>Feuil2!Z39/Feuil2!Z14</f>
        <v>0.1502733962696866</v>
      </c>
      <c r="AA38" s="13">
        <f>Feuil2!AA39/Feuil2!AA14</f>
        <v>0.1499769368198798</v>
      </c>
      <c r="AB38" s="13">
        <f>Feuil2!AB39/Feuil2!AB14</f>
        <v>0.1510157878240325</v>
      </c>
      <c r="AC38" s="13">
        <f>Feuil2!AC39/Feuil2!AC14</f>
        <v>0.1452191160108147</v>
      </c>
      <c r="AD38" s="13">
        <f>Feuil2!AD39/Feuil2!AD14</f>
        <v>0.1400289295878836</v>
      </c>
      <c r="AE38" s="13">
        <f>Feuil2!AE39/Feuil2!AE14</f>
        <v>0.134584047503129</v>
      </c>
      <c r="AF38" s="13">
        <f>Feuil2!AF39/Feuil2!AF14</f>
        <v>0.13595660377660793</v>
      </c>
      <c r="AG38" s="13">
        <f>Feuil2!AG39/Feuil2!AG14</f>
        <v>0.13644054752887724</v>
      </c>
      <c r="AH38" s="13">
        <f>Feuil2!AH39/Feuil2!AH14</f>
        <v>0.1370088591732496</v>
      </c>
      <c r="AI38" s="13">
        <f>Feuil2!AI39/Feuil2!AI14</f>
        <v>0.13044816158660472</v>
      </c>
      <c r="AW38" s="21" t="s">
        <v>95</v>
      </c>
    </row>
    <row r="39" spans="1:35" ht="12.75">
      <c r="A39" s="44"/>
      <c r="B39" s="48"/>
      <c r="C39" s="50"/>
      <c r="D39" s="44"/>
      <c r="E39" s="7" t="s">
        <v>57</v>
      </c>
      <c r="F39" s="13" t="e">
        <f>Feuil2!F40/Feuil2!F15</f>
        <v>#VALUE!</v>
      </c>
      <c r="G39" s="13" t="e">
        <f>Feuil2!G40/Feuil2!G15</f>
        <v>#VALUE!</v>
      </c>
      <c r="H39" s="13" t="e">
        <f>Feuil2!H40/Feuil2!H15</f>
        <v>#VALUE!</v>
      </c>
      <c r="I39" s="13" t="e">
        <f>Feuil2!I40/Feuil2!I15</f>
        <v>#VALUE!</v>
      </c>
      <c r="J39" s="13" t="e">
        <f>Feuil2!J40/Feuil2!J15</f>
        <v>#VALUE!</v>
      </c>
      <c r="K39" s="13" t="e">
        <f>Feuil2!K40/Feuil2!K15</f>
        <v>#VALUE!</v>
      </c>
      <c r="L39" s="13">
        <f>Feuil2!L40/Feuil2!L15</f>
        <v>0.19922352039966792</v>
      </c>
      <c r="M39" s="13">
        <f>Feuil2!M40/Feuil2!M15</f>
        <v>0.19196990520041116</v>
      </c>
      <c r="N39" s="13">
        <f>Feuil2!N40/Feuil2!N15</f>
        <v>0.18909885288447226</v>
      </c>
      <c r="O39" s="13">
        <f>Feuil2!O40/Feuil2!O15</f>
        <v>0.18626804215183743</v>
      </c>
      <c r="P39" s="13">
        <f>Feuil2!P40/Feuil2!P15</f>
        <v>0.17472043636165194</v>
      </c>
      <c r="Q39" s="13">
        <f>Feuil2!Q40/Feuil2!Q15</f>
        <v>0.16731973877816503</v>
      </c>
      <c r="R39" s="13">
        <f>Feuil2!R40/Feuil2!R15</f>
        <v>0.16755294750233254</v>
      </c>
      <c r="S39" s="13">
        <f>Feuil2!S40/Feuil2!S15</f>
        <v>0.16780820356783832</v>
      </c>
      <c r="T39" s="13">
        <f>Feuil2!T40/Feuil2!T15</f>
        <v>0.16827056552033287</v>
      </c>
      <c r="U39" s="13">
        <f>Feuil2!U40/Feuil2!U15</f>
        <v>0.17187923806928254</v>
      </c>
      <c r="V39" s="13">
        <f>Feuil2!V40/Feuil2!V15</f>
        <v>0.17101051636012965</v>
      </c>
      <c r="W39" s="13">
        <f>Feuil2!W40/Feuil2!W15</f>
        <v>0.17008214661490628</v>
      </c>
      <c r="X39" s="13">
        <f>Feuil2!X40/Feuil2!X15</f>
        <v>0.15888567765841888</v>
      </c>
      <c r="Y39" s="13">
        <f>Feuil2!Y40/Feuil2!Y15</f>
        <v>0.16378086877167386</v>
      </c>
      <c r="Z39" s="13">
        <f>Feuil2!Z40/Feuil2!Z15</f>
        <v>0.1662614153643545</v>
      </c>
      <c r="AA39" s="13">
        <f>Feuil2!AA40/Feuil2!AA15</f>
        <v>0.16331818868630485</v>
      </c>
      <c r="AB39" s="13">
        <f>Feuil2!AB40/Feuil2!AB15</f>
        <v>0.16346641034860177</v>
      </c>
      <c r="AC39" s="13">
        <f>Feuil2!AC40/Feuil2!AC15</f>
        <v>0.1630506668238077</v>
      </c>
      <c r="AD39" s="13">
        <f>Feuil2!AD40/Feuil2!AD15</f>
        <v>0.15334645685806664</v>
      </c>
      <c r="AE39" s="13">
        <f>Feuil2!AE40/Feuil2!AE15</f>
        <v>0.1457315562704476</v>
      </c>
      <c r="AF39" s="13">
        <f>Feuil2!AF40/Feuil2!AF15</f>
        <v>0.1486909913280988</v>
      </c>
      <c r="AG39" s="13">
        <f>Feuil2!AG40/Feuil2!AG15</f>
        <v>0.15062441909423677</v>
      </c>
      <c r="AH39" s="13">
        <f>Feuil2!AH40/Feuil2!AH15</f>
        <v>0.1461152505567332</v>
      </c>
      <c r="AI39" s="13">
        <f>Feuil2!AI40/Feuil2!AI15</f>
        <v>0.13866828768807749</v>
      </c>
    </row>
    <row r="40" spans="1:66" ht="12.75">
      <c r="A40" s="44"/>
      <c r="B40" s="48"/>
      <c r="C40" s="50"/>
      <c r="D40" s="45"/>
      <c r="E40" s="7" t="s">
        <v>59</v>
      </c>
      <c r="F40" s="13" t="e">
        <f>Feuil2!F41/Feuil2!F16</f>
        <v>#VALUE!</v>
      </c>
      <c r="G40" s="13" t="e">
        <f>Feuil2!G41/Feuil2!G16</f>
        <v>#VALUE!</v>
      </c>
      <c r="H40" s="13" t="e">
        <f>Feuil2!H41/Feuil2!H16</f>
        <v>#VALUE!</v>
      </c>
      <c r="I40" s="13" t="e">
        <f>Feuil2!I41/Feuil2!I16</f>
        <v>#VALUE!</v>
      </c>
      <c r="J40" s="13">
        <f>Feuil2!J41/Feuil2!J16</f>
        <v>0.23281984953660464</v>
      </c>
      <c r="K40" s="13">
        <f>Feuil2!K41/Feuil2!K16</f>
        <v>0.2286487783012271</v>
      </c>
      <c r="L40" s="13">
        <f>Feuil2!L41/Feuil2!L16</f>
        <v>0.22815999333359085</v>
      </c>
      <c r="M40" s="13">
        <f>Feuil2!M41/Feuil2!M16</f>
        <v>0.22828271160438035</v>
      </c>
      <c r="N40" s="13">
        <f>Feuil2!N41/Feuil2!N16</f>
        <v>0.22351418874635273</v>
      </c>
      <c r="O40" s="13">
        <f>Feuil2!O41/Feuil2!O16</f>
        <v>0.22302047035649783</v>
      </c>
      <c r="P40" s="13">
        <f>Feuil2!P41/Feuil2!P16</f>
        <v>0.21930514336350118</v>
      </c>
      <c r="Q40" s="13">
        <f>Feuil2!Q41/Feuil2!Q16</f>
        <v>0.21458785191009142</v>
      </c>
      <c r="R40" s="13">
        <f>Feuil2!R41/Feuil2!R16</f>
        <v>0.20955363924413276</v>
      </c>
      <c r="S40" s="13">
        <f>Feuil2!S41/Feuil2!S16</f>
        <v>0.2079298486131955</v>
      </c>
      <c r="T40" s="13">
        <f>Feuil2!T41/Feuil2!T16</f>
        <v>0.20552396811763723</v>
      </c>
      <c r="U40" s="13">
        <f>Feuil2!U41/Feuil2!U16</f>
        <v>0.20599788340378675</v>
      </c>
      <c r="V40" s="13">
        <f>Feuil2!V41/Feuil2!V16</f>
        <v>0.2055579469477611</v>
      </c>
      <c r="W40" s="13">
        <f>Feuil2!W41/Feuil2!W16</f>
        <v>0.19998849175062036</v>
      </c>
      <c r="X40" s="13">
        <f>Feuil2!X41/Feuil2!X16</f>
        <v>0.18446636958055831</v>
      </c>
      <c r="Y40" s="13">
        <f>Feuil2!Y41/Feuil2!Y16</f>
        <v>0.19175233575061784</v>
      </c>
      <c r="Z40" s="13">
        <f>Feuil2!Z41/Feuil2!Z16</f>
        <v>0.19423104633277827</v>
      </c>
      <c r="AA40" s="13">
        <f>Feuil2!AA41/Feuil2!AA16</f>
        <v>0.19449036564122774</v>
      </c>
      <c r="AB40" s="13">
        <f>Feuil2!AB41/Feuil2!AB16</f>
        <v>0.19322935542999872</v>
      </c>
      <c r="AC40" s="13">
        <f>Feuil2!AC41/Feuil2!AC16</f>
        <v>0.19348821636605512</v>
      </c>
      <c r="AD40" s="13">
        <f>Feuil2!AD41/Feuil2!AD16</f>
        <v>0.19881185724207093</v>
      </c>
      <c r="AE40" s="13">
        <f>Feuil2!AE41/Feuil2!AE16</f>
        <v>0.19939989589387166</v>
      </c>
      <c r="AF40" s="13">
        <f>Feuil2!AF41/Feuil2!AF16</f>
        <v>0.19885846085282122</v>
      </c>
      <c r="AG40" s="13">
        <f>Feuil2!AG41/Feuil2!AG16</f>
        <v>0.19774058591216265</v>
      </c>
      <c r="AH40" s="13">
        <f>Feuil2!AH41/Feuil2!AH16</f>
        <v>0.19558194335486878</v>
      </c>
      <c r="AI40" s="13">
        <f>Feuil2!AI41/Feuil2!AI16</f>
        <v>0.1919395090477697</v>
      </c>
      <c r="AK40" s="3" t="s">
        <v>3</v>
      </c>
      <c r="AL40" s="3" t="s">
        <v>4</v>
      </c>
      <c r="AM40" s="3" t="s">
        <v>5</v>
      </c>
      <c r="AN40" s="3" t="s">
        <v>6</v>
      </c>
      <c r="AO40" s="3" t="s">
        <v>7</v>
      </c>
      <c r="AP40" s="3" t="s">
        <v>8</v>
      </c>
      <c r="AQ40" s="3" t="s">
        <v>9</v>
      </c>
      <c r="AR40" s="3" t="s">
        <v>10</v>
      </c>
      <c r="AS40" s="3" t="s">
        <v>11</v>
      </c>
      <c r="AT40" s="3" t="s">
        <v>12</v>
      </c>
      <c r="AU40" s="3" t="s">
        <v>13</v>
      </c>
      <c r="AV40" s="3" t="s">
        <v>14</v>
      </c>
      <c r="AW40" s="3" t="s">
        <v>15</v>
      </c>
      <c r="AX40" s="3" t="s">
        <v>16</v>
      </c>
      <c r="AY40" s="3" t="s">
        <v>17</v>
      </c>
      <c r="AZ40" s="3" t="s">
        <v>18</v>
      </c>
      <c r="BA40" s="3" t="s">
        <v>19</v>
      </c>
      <c r="BB40" s="3" t="s">
        <v>20</v>
      </c>
      <c r="BC40" s="3" t="s">
        <v>21</v>
      </c>
      <c r="BD40" s="3" t="s">
        <v>22</v>
      </c>
      <c r="BE40" s="3" t="s">
        <v>23</v>
      </c>
      <c r="BF40" s="3" t="s">
        <v>24</v>
      </c>
      <c r="BG40" s="3" t="s">
        <v>25</v>
      </c>
      <c r="BH40" s="3" t="s">
        <v>26</v>
      </c>
      <c r="BI40" s="3" t="s">
        <v>27</v>
      </c>
      <c r="BJ40" s="3" t="s">
        <v>28</v>
      </c>
      <c r="BK40" s="3" t="s">
        <v>29</v>
      </c>
      <c r="BL40" s="3" t="s">
        <v>30</v>
      </c>
      <c r="BM40" s="3" t="s">
        <v>31</v>
      </c>
      <c r="BN40" s="3" t="s">
        <v>32</v>
      </c>
    </row>
    <row r="41" spans="1:66" ht="12.75">
      <c r="A41" s="44"/>
      <c r="B41" s="48"/>
      <c r="C41" s="50"/>
      <c r="D41" s="43" t="s">
        <v>60</v>
      </c>
      <c r="E41" s="7" t="s">
        <v>40</v>
      </c>
      <c r="F41" s="27"/>
      <c r="G41" s="27"/>
      <c r="H41" s="27"/>
      <c r="I41" s="27"/>
      <c r="J41" s="28">
        <f>Feuil2!J66/Feuil2!J17</f>
        <v>0.15422069053784285</v>
      </c>
      <c r="K41" s="28">
        <f>Feuil2!K66/Feuil2!K17</f>
        <v>0.15717475126013247</v>
      </c>
      <c r="L41" s="28">
        <f>Feuil2!L66/Feuil2!L17</f>
        <v>0.16116189457921556</v>
      </c>
      <c r="M41" s="28">
        <f>Feuil2!M66/Feuil2!M17</f>
        <v>0.16296878175795562</v>
      </c>
      <c r="N41" s="28">
        <f>Feuil2!N66/Feuil2!N17</f>
        <v>0.1588799521948104</v>
      </c>
      <c r="O41" s="28">
        <f>Feuil2!O66/Feuil2!O17</f>
        <v>0.16206043046131022</v>
      </c>
      <c r="P41" s="28">
        <f>Feuil2!P66/Feuil2!P17</f>
        <v>0.16076583373412195</v>
      </c>
      <c r="Q41" s="28">
        <f>Feuil2!Q66/Feuil2!Q17</f>
        <v>0.15884473541352942</v>
      </c>
      <c r="R41" s="28">
        <f>Feuil2!R66/Feuil2!R17</f>
        <v>0.1567806768722576</v>
      </c>
      <c r="S41" s="28">
        <f>Feuil2!S66/Feuil2!S17</f>
        <v>0.15969590209766646</v>
      </c>
      <c r="T41" s="28">
        <f>Feuil2!T66/Feuil2!T17</f>
        <v>0.1600097183388343</v>
      </c>
      <c r="U41" s="28">
        <f>Feuil2!U66/Feuil2!U17</f>
        <v>0.15255783469191075</v>
      </c>
      <c r="V41" s="28">
        <f>Feuil2!V66/Feuil2!V17</f>
        <v>0.15640209514460546</v>
      </c>
      <c r="W41" s="28">
        <f>Feuil2!W66/Feuil2!W17</f>
        <v>0.14999420602226046</v>
      </c>
      <c r="X41" s="28">
        <f>Feuil2!X66/Feuil2!X17</f>
        <v>0.139748409634885</v>
      </c>
      <c r="Y41" s="28">
        <f>Feuil2!Y66/Feuil2!Y17</f>
        <v>0.14411060016961558</v>
      </c>
      <c r="Z41" s="28">
        <f>Feuil2!Z66/Feuil2!Z17</f>
        <v>0.1414889507020484</v>
      </c>
      <c r="AA41" s="28">
        <f>Feuil2!AA66/Feuil2!AA17</f>
        <v>0.13817409438782285</v>
      </c>
      <c r="AB41" s="28">
        <f>Feuil2!AB66/Feuil2!AB17</f>
        <v>0.13903156654356802</v>
      </c>
      <c r="AC41" s="28">
        <f>Feuil2!AC66/Feuil2!AC17</f>
        <v>0.140993423309967</v>
      </c>
      <c r="AD41" s="28">
        <f>Feuil2!AD66/Feuil2!AD17</f>
        <v>0.14169052583755334</v>
      </c>
      <c r="AE41" s="28">
        <f>Feuil2!AE66/Feuil2!AE17</f>
        <v>0.13806043029837248</v>
      </c>
      <c r="AF41" s="28">
        <f>Feuil2!AF66/Feuil2!AF17</f>
        <v>0.1380218934883412</v>
      </c>
      <c r="AG41" s="28">
        <f>Feuil2!AG66/Feuil2!AG17</f>
        <v>0.13537780706494823</v>
      </c>
      <c r="AH41" s="28">
        <f>Feuil2!AH66/Feuil2!AH17</f>
        <v>0.13718236689212082</v>
      </c>
      <c r="AI41" s="28">
        <f>Feuil2!AI66/Feuil2!AI17</f>
        <v>0.1394903454443083</v>
      </c>
      <c r="AJ41" t="s">
        <v>82</v>
      </c>
      <c r="AK41" s="15">
        <v>0.21115475110379311</v>
      </c>
      <c r="AL41" s="15">
        <v>0.210097148491809</v>
      </c>
      <c r="AM41" s="15">
        <v>0.21015145426580015</v>
      </c>
      <c r="AN41" s="15">
        <v>0.21508943533716923</v>
      </c>
      <c r="AO41" s="15">
        <v>0.22173607228756925</v>
      </c>
      <c r="AP41" s="15">
        <v>0.2238491680241421</v>
      </c>
      <c r="AQ41" s="15">
        <v>0.22387926468157082</v>
      </c>
      <c r="AR41" s="15">
        <v>0.21838332593428972</v>
      </c>
      <c r="AS41" s="15">
        <v>0.23736630349687715</v>
      </c>
      <c r="AT41" s="15">
        <v>0.2531596698068024</v>
      </c>
      <c r="AU41" s="15">
        <v>0.24847510221592742</v>
      </c>
      <c r="AV41" s="15">
        <v>0.2519158488855184</v>
      </c>
      <c r="AW41" s="15">
        <v>0.2561684528383842</v>
      </c>
      <c r="AX41" s="15">
        <v>0.26847795007551917</v>
      </c>
      <c r="AY41" s="15">
        <v>0.27107778177865843</v>
      </c>
      <c r="AZ41" s="15">
        <v>0.2775632932072879</v>
      </c>
      <c r="BA41" s="15">
        <v>0.28286713798080915</v>
      </c>
      <c r="BB41" s="15">
        <v>0.28332412797571926</v>
      </c>
      <c r="BC41" s="15">
        <v>0.2743908372228645</v>
      </c>
      <c r="BD41" s="15">
        <v>0.2920859258881153</v>
      </c>
      <c r="BE41" s="15">
        <v>0.29660764450654914</v>
      </c>
      <c r="BF41" s="15">
        <v>0.29362647717452317</v>
      </c>
      <c r="BG41" s="15">
        <v>0.2928086393704586</v>
      </c>
      <c r="BH41" s="15">
        <v>0.2930360116300283</v>
      </c>
      <c r="BI41" s="15">
        <v>0.29004616255856125</v>
      </c>
      <c r="BJ41" s="15">
        <v>0.28859462332290187</v>
      </c>
      <c r="BK41" s="15">
        <v>0.29005794152628495</v>
      </c>
      <c r="BL41" s="15">
        <v>0.2907478216320908</v>
      </c>
      <c r="BM41" s="15">
        <v>0.28715746385957075</v>
      </c>
      <c r="BN41" s="15">
        <v>0.2873021558296606</v>
      </c>
    </row>
    <row r="42" spans="1:66" ht="12.75">
      <c r="A42" s="44"/>
      <c r="B42" s="48"/>
      <c r="C42" s="50"/>
      <c r="D42" s="44"/>
      <c r="E42" s="7" t="s">
        <v>42</v>
      </c>
      <c r="F42" s="28">
        <f>Feuil2!F67/Feuil2!F18</f>
        <v>0.1458646068411183</v>
      </c>
      <c r="G42" s="28">
        <f>Feuil2!G67/Feuil2!G18</f>
        <v>0.1428446025007285</v>
      </c>
      <c r="H42" s="28">
        <f>Feuil2!H67/Feuil2!H18</f>
        <v>0.1384858006899026</v>
      </c>
      <c r="I42" s="28">
        <f>Feuil2!I67/Feuil2!I18</f>
        <v>0.14703927609799897</v>
      </c>
      <c r="J42" s="28">
        <f>Feuil2!J67/Feuil2!J18</f>
        <v>0.15071843371453925</v>
      </c>
      <c r="K42" s="28">
        <f>Feuil2!K67/Feuil2!K18</f>
        <v>0.14167168675428374</v>
      </c>
      <c r="L42" s="28">
        <f>Feuil2!L67/Feuil2!L18</f>
        <v>0.14966798840918044</v>
      </c>
      <c r="M42" s="28">
        <f>Feuil2!M67/Feuil2!M18</f>
        <v>0.14966907923911665</v>
      </c>
      <c r="N42" s="28">
        <f>Feuil2!N67/Feuil2!N18</f>
        <v>0.1468377344729446</v>
      </c>
      <c r="O42" s="28">
        <f>Feuil2!O67/Feuil2!O18</f>
        <v>0.14535853276601804</v>
      </c>
      <c r="P42" s="28">
        <f>Feuil2!P67/Feuil2!P18</f>
        <v>0.1464529651998892</v>
      </c>
      <c r="Q42" s="28">
        <f>Feuil2!Q67/Feuil2!Q18</f>
        <v>0.14245210916683845</v>
      </c>
      <c r="R42" s="28">
        <f>Feuil2!R67/Feuil2!R18</f>
        <v>0.13775445089020816</v>
      </c>
      <c r="S42" s="28">
        <f>Feuil2!S67/Feuil2!S18</f>
        <v>0.1374026587555991</v>
      </c>
      <c r="T42" s="28">
        <f>Feuil2!T67/Feuil2!T18</f>
        <v>0.13286288487823464</v>
      </c>
      <c r="U42" s="28">
        <f>Feuil2!U67/Feuil2!U18</f>
        <v>0.13481454951918756</v>
      </c>
      <c r="V42" s="28">
        <f>Feuil2!V67/Feuil2!V18</f>
        <v>0.13575874095054974</v>
      </c>
      <c r="W42" s="28">
        <f>Feuil2!W67/Feuil2!W18</f>
        <v>0.1348439333332782</v>
      </c>
      <c r="X42" s="28">
        <f>Feuil2!X67/Feuil2!X18</f>
        <v>0.12433033189368556</v>
      </c>
      <c r="Y42" s="28">
        <f>Feuil2!Y67/Feuil2!Y18</f>
        <v>0.12670320223955228</v>
      </c>
      <c r="Z42" s="28">
        <f>Feuil2!Z67/Feuil2!Z18</f>
        <v>0.1325719977646442</v>
      </c>
      <c r="AA42" s="28">
        <f>Feuil2!AA67/Feuil2!AA18</f>
        <v>0.137682673971506</v>
      </c>
      <c r="AB42" s="28">
        <f>Feuil2!AB67/Feuil2!AB18</f>
        <v>0.1402298038739647</v>
      </c>
      <c r="AC42" s="28">
        <f>Feuil2!AC67/Feuil2!AC18</f>
        <v>0.1399487130255833</v>
      </c>
      <c r="AD42" s="28">
        <f>Feuil2!AD67/Feuil2!AD18</f>
        <v>0.13625900640986682</v>
      </c>
      <c r="AE42" s="28">
        <f>Feuil2!AE67/Feuil2!AE18</f>
        <v>0.13999379762422084</v>
      </c>
      <c r="AF42" s="28">
        <f>Feuil2!AF67/Feuil2!AF18</f>
        <v>0.1486901198600938</v>
      </c>
      <c r="AG42" s="28">
        <f>Feuil2!AG67/Feuil2!AG18</f>
        <v>0.15051555470455888</v>
      </c>
      <c r="AH42" s="28">
        <f>Feuil2!AH67/Feuil2!AH18</f>
        <v>0.1577987043940933</v>
      </c>
      <c r="AI42" s="28">
        <f>Feuil2!AI67/Feuil2!AI18</f>
        <v>0.16117903101469308</v>
      </c>
      <c r="AJ42" t="s">
        <v>83</v>
      </c>
      <c r="AK42" s="15"/>
      <c r="AL42" s="15"/>
      <c r="AM42" s="15"/>
      <c r="AN42" s="15">
        <v>0.1887723934105762</v>
      </c>
      <c r="AO42" s="15">
        <v>0.19325028559846497</v>
      </c>
      <c r="AP42" s="15">
        <v>0.19497543801037232</v>
      </c>
      <c r="AQ42" s="15">
        <v>0.19685054931384396</v>
      </c>
      <c r="AR42" s="15">
        <v>0.19114769811009283</v>
      </c>
      <c r="AS42" s="15">
        <v>0.18937607828152844</v>
      </c>
      <c r="AT42" s="15">
        <v>0.19409255262103053</v>
      </c>
      <c r="AU42" s="15">
        <v>0.1844884703573559</v>
      </c>
      <c r="AV42" s="15">
        <v>0.1812101107501247</v>
      </c>
      <c r="AW42" s="15">
        <v>0.18623348057595215</v>
      </c>
      <c r="AX42" s="15">
        <v>0.19218979393435878</v>
      </c>
      <c r="AY42" s="15">
        <v>0.19731136124629742</v>
      </c>
      <c r="AZ42" s="15">
        <v>0.2022048671763085</v>
      </c>
      <c r="BA42" s="15">
        <v>0.20959280055993307</v>
      </c>
      <c r="BB42" s="15">
        <v>0.2114987499912065</v>
      </c>
      <c r="BC42" s="15">
        <v>0.18564347276242835</v>
      </c>
      <c r="BD42" s="15">
        <v>0.20815281687947285</v>
      </c>
      <c r="BE42" s="15">
        <v>0.20252552548481773</v>
      </c>
      <c r="BF42" s="15">
        <v>0.2044748694153015</v>
      </c>
      <c r="BG42" s="15">
        <v>0.1995191982264333</v>
      </c>
      <c r="BH42" s="15">
        <v>0.20343071109229172</v>
      </c>
      <c r="BI42" s="15">
        <v>0.20583219288208857</v>
      </c>
      <c r="BJ42" s="15">
        <v>0.20453594318796578</v>
      </c>
      <c r="BK42" s="15">
        <v>0.20882195070915857</v>
      </c>
      <c r="BL42" s="15">
        <v>0.21505737857968787</v>
      </c>
      <c r="BM42" s="15">
        <v>0.21395037618103135</v>
      </c>
      <c r="BN42" s="15">
        <v>0.21395037618103135</v>
      </c>
    </row>
    <row r="43" spans="1:66" ht="12.75">
      <c r="A43" s="44"/>
      <c r="B43" s="48"/>
      <c r="C43" s="50"/>
      <c r="D43" s="44"/>
      <c r="E43" s="7" t="s">
        <v>44</v>
      </c>
      <c r="F43" s="28">
        <f>Feuil2!F68/Feuil2!F19</f>
        <v>0.11720868281741299</v>
      </c>
      <c r="G43" s="28">
        <f>Feuil2!G68/Feuil2!G19</f>
        <v>0.11590410814923813</v>
      </c>
      <c r="H43" s="28">
        <f>Feuil2!H68/Feuil2!H19</f>
        <v>0.11412562665880271</v>
      </c>
      <c r="I43" s="28">
        <f>Feuil2!I68/Feuil2!I19</f>
        <v>0.1155105349524601</v>
      </c>
      <c r="J43" s="28">
        <f>Feuil2!J68/Feuil2!J19</f>
        <v>0.11773821508403604</v>
      </c>
      <c r="K43" s="28">
        <f>Feuil2!K68/Feuil2!K19</f>
        <v>0.11736239909219891</v>
      </c>
      <c r="L43" s="28">
        <f>Feuil2!L68/Feuil2!L19</f>
        <v>0.11964278595064386</v>
      </c>
      <c r="M43" s="28">
        <f>Feuil2!M68/Feuil2!M19</f>
        <v>0.12146445128814283</v>
      </c>
      <c r="N43" s="28">
        <f>Feuil2!N68/Feuil2!N19</f>
        <v>0.12183221191397803</v>
      </c>
      <c r="O43" s="28">
        <f>Feuil2!O68/Feuil2!O19</f>
        <v>0.12331325617041225</v>
      </c>
      <c r="P43" s="28">
        <f>Feuil2!P68/Feuil2!P19</f>
        <v>0.12228154699768118</v>
      </c>
      <c r="Q43" s="28">
        <f>Feuil2!Q68/Feuil2!Q19</f>
        <v>0.12073631007566468</v>
      </c>
      <c r="R43" s="28">
        <f>Feuil2!R68/Feuil2!R19</f>
        <v>0.12251583652360244</v>
      </c>
      <c r="S43" s="28">
        <f>Feuil2!S68/Feuil2!S19</f>
        <v>0.12181533527246399</v>
      </c>
      <c r="T43" s="28">
        <f>Feuil2!T68/Feuil2!T19</f>
        <v>0.12203915099939393</v>
      </c>
      <c r="U43" s="28">
        <f>Feuil2!U68/Feuil2!U19</f>
        <v>0.12224112328871906</v>
      </c>
      <c r="V43" s="28">
        <f>Feuil2!V68/Feuil2!V19</f>
        <v>0.12159419561374067</v>
      </c>
      <c r="W43" s="28">
        <f>Feuil2!W68/Feuil2!W19</f>
        <v>0.11704354624748817</v>
      </c>
      <c r="X43" s="28">
        <f>Feuil2!X68/Feuil2!X19</f>
        <v>0.11318099914572251</v>
      </c>
      <c r="Y43" s="28">
        <f>Feuil2!Y68/Feuil2!Y19</f>
        <v>0.11386955445652032</v>
      </c>
      <c r="Z43" s="28">
        <f>Feuil2!Z68/Feuil2!Z19</f>
        <v>0.11587757721765342</v>
      </c>
      <c r="AA43" s="28">
        <f>Feuil2!AA68/Feuil2!AA19</f>
        <v>0.11494376049525183</v>
      </c>
      <c r="AB43" s="28">
        <f>Feuil2!AB68/Feuil2!AB19</f>
        <v>0.11410498084250985</v>
      </c>
      <c r="AC43" s="28">
        <f>Feuil2!AC68/Feuil2!AC19</f>
        <v>0.11467494798233735</v>
      </c>
      <c r="AD43" s="28">
        <f>Feuil2!AD68/Feuil2!AD19</f>
        <v>0.11440719148548852</v>
      </c>
      <c r="AE43" s="28">
        <f>Feuil2!AE68/Feuil2!AE19</f>
        <v>0.11428085406330964</v>
      </c>
      <c r="AF43" s="28">
        <f>Feuil2!AF68/Feuil2!AF19</f>
        <v>0.11435176739053066</v>
      </c>
      <c r="AG43" s="28">
        <f>Feuil2!AG68/Feuil2!AG19</f>
        <v>0.11410015239837866</v>
      </c>
      <c r="AH43" s="28">
        <f>Feuil2!AH68/Feuil2!AH19</f>
        <v>0.11429240902731029</v>
      </c>
      <c r="AI43" s="28">
        <f>Feuil2!AI68/Feuil2!AI19</f>
        <v>0.1106754465460286</v>
      </c>
      <c r="AJ43" t="s">
        <v>84</v>
      </c>
      <c r="AK43" s="15">
        <v>0.2439071042796776</v>
      </c>
      <c r="AL43" s="15">
        <v>0.2320431123998857</v>
      </c>
      <c r="AM43" s="15">
        <v>0.2169615396425232</v>
      </c>
      <c r="AN43" s="15">
        <v>0.21867733460895922</v>
      </c>
      <c r="AO43" s="15">
        <v>0.2138647900909287</v>
      </c>
      <c r="AP43" s="15">
        <v>0.20609060388514083</v>
      </c>
      <c r="AQ43" s="15">
        <v>0.20992456095862186</v>
      </c>
      <c r="AR43" s="15">
        <v>0.20762313409669397</v>
      </c>
      <c r="AS43" s="15">
        <v>0.2063099515640721</v>
      </c>
      <c r="AT43" s="15">
        <v>0.2142026842117529</v>
      </c>
      <c r="AU43" s="15">
        <v>0.21289806713754977</v>
      </c>
      <c r="AV43" s="15">
        <v>0.20759253765304336</v>
      </c>
      <c r="AW43" s="15">
        <v>0.21103140154458333</v>
      </c>
      <c r="AX43" s="15">
        <v>0.2152206816996201</v>
      </c>
      <c r="AY43" s="15">
        <v>0.21738559442957653</v>
      </c>
      <c r="AZ43" s="15">
        <v>0.22727208698078866</v>
      </c>
      <c r="BA43" s="15">
        <v>0.22876603481126018</v>
      </c>
      <c r="BB43" s="15">
        <v>0.22164920724411707</v>
      </c>
      <c r="BC43" s="15">
        <v>0.1906958137421394</v>
      </c>
      <c r="BD43" s="15">
        <v>0.21762100045733548</v>
      </c>
      <c r="BE43" s="15">
        <v>0.22697239932930546</v>
      </c>
      <c r="BF43" s="15">
        <v>0.2217239629406291</v>
      </c>
      <c r="BG43" s="15">
        <v>0.2205738897946431</v>
      </c>
      <c r="BH43" s="15">
        <v>0.22649055522162254</v>
      </c>
      <c r="BI43" s="15">
        <v>0.22621582501230703</v>
      </c>
      <c r="BJ43" s="15">
        <v>0.2298883744631688</v>
      </c>
      <c r="BK43" s="15">
        <v>0.23172541090463317</v>
      </c>
      <c r="BL43" s="15">
        <v>0.23192124915397355</v>
      </c>
      <c r="BM43" s="15">
        <v>0.22566772910887636</v>
      </c>
      <c r="BN43" s="15">
        <v>0.21340948177126134</v>
      </c>
    </row>
    <row r="44" spans="1:67" s="24" customFormat="1" ht="12.75">
      <c r="A44" s="44"/>
      <c r="B44" s="48"/>
      <c r="C44" s="50"/>
      <c r="D44" s="44"/>
      <c r="E44" s="23" t="s">
        <v>94</v>
      </c>
      <c r="F44" s="29">
        <f>F43*1.1</f>
        <v>0.1289295510991543</v>
      </c>
      <c r="G44" s="29">
        <f aca="true" t="shared" si="0" ref="G44:AI44">G43*1.1</f>
        <v>0.12749451896416195</v>
      </c>
      <c r="H44" s="29">
        <f t="shared" si="0"/>
        <v>0.125538189324683</v>
      </c>
      <c r="I44" s="29">
        <f t="shared" si="0"/>
        <v>0.12706158844770613</v>
      </c>
      <c r="J44" s="29">
        <f t="shared" si="0"/>
        <v>0.12951203659243965</v>
      </c>
      <c r="K44" s="29">
        <f t="shared" si="0"/>
        <v>0.1290986390014188</v>
      </c>
      <c r="L44" s="29">
        <f t="shared" si="0"/>
        <v>0.13160706454570825</v>
      </c>
      <c r="M44" s="29">
        <f t="shared" si="0"/>
        <v>0.13361089641695711</v>
      </c>
      <c r="N44" s="29">
        <f t="shared" si="0"/>
        <v>0.13401543310537584</v>
      </c>
      <c r="O44" s="29">
        <f t="shared" si="0"/>
        <v>0.13564458178745348</v>
      </c>
      <c r="P44" s="29">
        <f t="shared" si="0"/>
        <v>0.1345097016974493</v>
      </c>
      <c r="Q44" s="29">
        <f t="shared" si="0"/>
        <v>0.13280994108323116</v>
      </c>
      <c r="R44" s="29">
        <f t="shared" si="0"/>
        <v>0.1347674201759627</v>
      </c>
      <c r="S44" s="29">
        <f t="shared" si="0"/>
        <v>0.1339968687997104</v>
      </c>
      <c r="T44" s="29">
        <f t="shared" si="0"/>
        <v>0.13424306609933334</v>
      </c>
      <c r="U44" s="29">
        <f t="shared" si="0"/>
        <v>0.13446523561759097</v>
      </c>
      <c r="V44" s="29">
        <f t="shared" si="0"/>
        <v>0.13375361517511475</v>
      </c>
      <c r="W44" s="29">
        <f t="shared" si="0"/>
        <v>0.128747900872237</v>
      </c>
      <c r="X44" s="29">
        <f t="shared" si="0"/>
        <v>0.12449909906029477</v>
      </c>
      <c r="Y44" s="29">
        <f t="shared" si="0"/>
        <v>0.12525650990217235</v>
      </c>
      <c r="Z44" s="29">
        <f t="shared" si="0"/>
        <v>0.12746533493941878</v>
      </c>
      <c r="AA44" s="29">
        <f t="shared" si="0"/>
        <v>0.12643813654477704</v>
      </c>
      <c r="AB44" s="29">
        <f t="shared" si="0"/>
        <v>0.12551547892676085</v>
      </c>
      <c r="AC44" s="29">
        <f t="shared" si="0"/>
        <v>0.1261424427805711</v>
      </c>
      <c r="AD44" s="29">
        <f t="shared" si="0"/>
        <v>0.12584791063403739</v>
      </c>
      <c r="AE44" s="29">
        <f t="shared" si="0"/>
        <v>0.12570893946964062</v>
      </c>
      <c r="AF44" s="29">
        <f t="shared" si="0"/>
        <v>0.12578694412958374</v>
      </c>
      <c r="AG44" s="29">
        <f t="shared" si="0"/>
        <v>0.12551016763821654</v>
      </c>
      <c r="AH44" s="29">
        <f t="shared" si="0"/>
        <v>0.12572164993004134</v>
      </c>
      <c r="AI44" s="29">
        <f t="shared" si="0"/>
        <v>0.12174299120063146</v>
      </c>
      <c r="AJ44" s="14" t="s">
        <v>86</v>
      </c>
      <c r="AK44" s="15"/>
      <c r="AL44" s="15"/>
      <c r="AM44" s="15"/>
      <c r="AN44" s="15"/>
      <c r="AO44" s="15">
        <v>0.17542661634036924</v>
      </c>
      <c r="AP44" s="15">
        <v>0.17228748885966927</v>
      </c>
      <c r="AQ44" s="15">
        <v>0.17457784599017037</v>
      </c>
      <c r="AR44" s="15">
        <v>0.17463086648777518</v>
      </c>
      <c r="AS44" s="15">
        <v>0.17411858514409714</v>
      </c>
      <c r="AT44" s="15">
        <v>0.17745057755942692</v>
      </c>
      <c r="AU44" s="15">
        <v>0.17631556289976966</v>
      </c>
      <c r="AV44" s="15">
        <v>0.17382412662120575</v>
      </c>
      <c r="AW44" s="15">
        <v>0.17399571660158128</v>
      </c>
      <c r="AX44" s="15">
        <v>0.17450742299250746</v>
      </c>
      <c r="AY44" s="15">
        <v>0.17502287359569418</v>
      </c>
      <c r="AZ44" s="15">
        <v>0.1784146334560952</v>
      </c>
      <c r="BA44" s="15">
        <v>0.17948229980206798</v>
      </c>
      <c r="BB44" s="15">
        <v>0.17364016225147663</v>
      </c>
      <c r="BC44" s="15">
        <v>0.15508123663706358</v>
      </c>
      <c r="BD44" s="15">
        <v>0.16670762281326518</v>
      </c>
      <c r="BE44" s="15">
        <v>0.17109524954627878</v>
      </c>
      <c r="BF44" s="15">
        <v>0.16834642059061436</v>
      </c>
      <c r="BG44" s="15">
        <v>0.16773155269451692</v>
      </c>
      <c r="BH44" s="15">
        <v>0.1709050948495885</v>
      </c>
      <c r="BI44" s="15">
        <v>0.1746952708848975</v>
      </c>
      <c r="BJ44" s="15">
        <v>0.1759874516349959</v>
      </c>
      <c r="BK44" s="15">
        <v>0.17792152293480637</v>
      </c>
      <c r="BL44" s="15">
        <v>0.1782295875831444</v>
      </c>
      <c r="BM44" s="15">
        <v>0.17576437888382226</v>
      </c>
      <c r="BN44" s="15">
        <v>0.17407877201294708</v>
      </c>
      <c r="BO44"/>
    </row>
    <row r="45" spans="1:66" ht="12.75">
      <c r="A45" s="44"/>
      <c r="B45" s="48"/>
      <c r="C45" s="50"/>
      <c r="D45" s="44"/>
      <c r="E45" s="7" t="s">
        <v>45</v>
      </c>
      <c r="F45" s="28">
        <f>Feuil2!F69/Feuil2!F20</f>
        <v>0.2439071042796776</v>
      </c>
      <c r="G45" s="28">
        <f>Feuil2!G69/Feuil2!G20</f>
        <v>0.2320431123998857</v>
      </c>
      <c r="H45" s="28">
        <f>Feuil2!H69/Feuil2!H20</f>
        <v>0.2169615396425232</v>
      </c>
      <c r="I45" s="28">
        <f>Feuil2!I69/Feuil2!I20</f>
        <v>0.21867733460895922</v>
      </c>
      <c r="J45" s="28">
        <f>Feuil2!J69/Feuil2!J20</f>
        <v>0.2138647900909287</v>
      </c>
      <c r="K45" s="28">
        <f>Feuil2!K69/Feuil2!K20</f>
        <v>0.20609060388514083</v>
      </c>
      <c r="L45" s="28">
        <f>Feuil2!L69/Feuil2!L20</f>
        <v>0.20992456095862186</v>
      </c>
      <c r="M45" s="28">
        <f>Feuil2!M69/Feuil2!M20</f>
        <v>0.20762313409669397</v>
      </c>
      <c r="N45" s="28">
        <f>Feuil2!N69/Feuil2!N20</f>
        <v>0.2063099515640721</v>
      </c>
      <c r="O45" s="28">
        <f>Feuil2!O69/Feuil2!O20</f>
        <v>0.2142026842117529</v>
      </c>
      <c r="P45" s="28">
        <f>Feuil2!P69/Feuil2!P20</f>
        <v>0.21289806713754977</v>
      </c>
      <c r="Q45" s="28">
        <f>Feuil2!Q69/Feuil2!Q20</f>
        <v>0.20759253765304336</v>
      </c>
      <c r="R45" s="28">
        <f>Feuil2!R69/Feuil2!R20</f>
        <v>0.21103140154458333</v>
      </c>
      <c r="S45" s="28">
        <f>Feuil2!S69/Feuil2!S20</f>
        <v>0.2152206816996201</v>
      </c>
      <c r="T45" s="28">
        <f>Feuil2!T69/Feuil2!T20</f>
        <v>0.21738559442957653</v>
      </c>
      <c r="U45" s="28">
        <f>Feuil2!U69/Feuil2!U20</f>
        <v>0.22727208698078866</v>
      </c>
      <c r="V45" s="28">
        <f>Feuil2!V69/Feuil2!V20</f>
        <v>0.22876603481126018</v>
      </c>
      <c r="W45" s="28">
        <f>Feuil2!W69/Feuil2!W20</f>
        <v>0.22164920724411707</v>
      </c>
      <c r="X45" s="28">
        <f>Feuil2!X69/Feuil2!X20</f>
        <v>0.1906958137421394</v>
      </c>
      <c r="Y45" s="28">
        <f>Feuil2!Y69/Feuil2!Y20</f>
        <v>0.21762100045733548</v>
      </c>
      <c r="Z45" s="28">
        <f>Feuil2!Z69/Feuil2!Z20</f>
        <v>0.22697239932930546</v>
      </c>
      <c r="AA45" s="28">
        <f>Feuil2!AA69/Feuil2!AA20</f>
        <v>0.2217239629406291</v>
      </c>
      <c r="AB45" s="28">
        <f>Feuil2!AB69/Feuil2!AB20</f>
        <v>0.2205738897946431</v>
      </c>
      <c r="AC45" s="28">
        <f>Feuil2!AC69/Feuil2!AC20</f>
        <v>0.22649055522162254</v>
      </c>
      <c r="AD45" s="28">
        <f>Feuil2!AD69/Feuil2!AD20</f>
        <v>0.22621582501230703</v>
      </c>
      <c r="AE45" s="28">
        <f>Feuil2!AE69/Feuil2!AE20</f>
        <v>0.2298883744631688</v>
      </c>
      <c r="AF45" s="28">
        <f>Feuil2!AF69/Feuil2!AF20</f>
        <v>0.23172541090463317</v>
      </c>
      <c r="AG45" s="28">
        <f>Feuil2!AG69/Feuil2!AG20</f>
        <v>0.23192124915397355</v>
      </c>
      <c r="AH45" s="28">
        <f>Feuil2!AH69/Feuil2!AH20</f>
        <v>0.22566772910887636</v>
      </c>
      <c r="AI45" s="28">
        <f>Feuil2!AI69/Feuil2!AI20</f>
        <v>0.21340948177126134</v>
      </c>
      <c r="AJ45" t="s">
        <v>87</v>
      </c>
      <c r="AK45" s="15">
        <v>0.1458646068411183</v>
      </c>
      <c r="AL45" s="15">
        <v>0.1428446025007285</v>
      </c>
      <c r="AM45" s="15">
        <v>0.1384858006899026</v>
      </c>
      <c r="AN45" s="15">
        <v>0.14703927609799897</v>
      </c>
      <c r="AO45" s="15">
        <v>0.15071843371453925</v>
      </c>
      <c r="AP45" s="15">
        <v>0.14167168675428374</v>
      </c>
      <c r="AQ45" s="15">
        <v>0.14966798840918044</v>
      </c>
      <c r="AR45" s="15">
        <v>0.14966907923911665</v>
      </c>
      <c r="AS45" s="15">
        <v>0.1468377344729446</v>
      </c>
      <c r="AT45" s="15">
        <v>0.14535853276601804</v>
      </c>
      <c r="AU45" s="15">
        <v>0.1464529651998892</v>
      </c>
      <c r="AV45" s="15">
        <v>0.14245210916683845</v>
      </c>
      <c r="AW45" s="15">
        <v>0.13775445089020816</v>
      </c>
      <c r="AX45" s="15">
        <v>0.1374026587555991</v>
      </c>
      <c r="AY45" s="15">
        <v>0.13286288487823464</v>
      </c>
      <c r="AZ45" s="15">
        <v>0.13481454951918756</v>
      </c>
      <c r="BA45" s="15">
        <v>0.13575874095054974</v>
      </c>
      <c r="BB45" s="15">
        <v>0.1348439333332782</v>
      </c>
      <c r="BC45" s="15">
        <v>0.12433033189368556</v>
      </c>
      <c r="BD45" s="15">
        <v>0.12670320223955228</v>
      </c>
      <c r="BE45" s="15">
        <v>0.1325719977646442</v>
      </c>
      <c r="BF45" s="15">
        <v>0.137682673971506</v>
      </c>
      <c r="BG45" s="15">
        <v>0.1402298038739647</v>
      </c>
      <c r="BH45" s="15">
        <v>0.1399487130255833</v>
      </c>
      <c r="BI45" s="15">
        <v>0.13625900640986682</v>
      </c>
      <c r="BJ45" s="15">
        <v>0.13999379762422084</v>
      </c>
      <c r="BK45" s="15">
        <v>0.1486901198600938</v>
      </c>
      <c r="BL45" s="15">
        <v>0.15051555470455888</v>
      </c>
      <c r="BM45" s="15">
        <v>0.1577987043940933</v>
      </c>
      <c r="BN45" s="15">
        <v>0.16117903101469308</v>
      </c>
    </row>
    <row r="46" spans="1:66" ht="12.75">
      <c r="A46" s="44"/>
      <c r="B46" s="48"/>
      <c r="C46" s="50"/>
      <c r="D46" s="44"/>
      <c r="E46" s="7" t="s">
        <v>46</v>
      </c>
      <c r="F46" s="28">
        <f>Feuil2!F70/Feuil2!F21</f>
        <v>0.17910943956870876</v>
      </c>
      <c r="G46" s="28">
        <f>Feuil2!G70/Feuil2!G21</f>
        <v>0.17711155224430647</v>
      </c>
      <c r="H46" s="28">
        <f>Feuil2!H70/Feuil2!H21</f>
        <v>0.17324365488870422</v>
      </c>
      <c r="I46" s="28">
        <f>Feuil2!I70/Feuil2!I21</f>
        <v>0.1809582600326617</v>
      </c>
      <c r="J46" s="28">
        <f>Feuil2!J70/Feuil2!J21</f>
        <v>0.18465567440918054</v>
      </c>
      <c r="K46" s="28">
        <f>Feuil2!K70/Feuil2!K21</f>
        <v>0.1816110261984612</v>
      </c>
      <c r="L46" s="28">
        <f>Feuil2!L70/Feuil2!L21</f>
        <v>0.1806968457411111</v>
      </c>
      <c r="M46" s="28">
        <f>Feuil2!M70/Feuil2!M21</f>
        <v>0.17998264301292577</v>
      </c>
      <c r="N46" s="28">
        <f>Feuil2!N70/Feuil2!N21</f>
        <v>0.177622804905386</v>
      </c>
      <c r="O46" s="28">
        <f>Feuil2!O70/Feuil2!O21</f>
        <v>0.1761042377862586</v>
      </c>
      <c r="P46" s="28">
        <f>Feuil2!P70/Feuil2!P21</f>
        <v>0.17231415457754823</v>
      </c>
      <c r="Q46" s="28">
        <f>Feuil2!Q70/Feuil2!Q21</f>
        <v>0.17159705658085056</v>
      </c>
      <c r="R46" s="28">
        <f>Feuil2!R70/Feuil2!R21</f>
        <v>0.16799955321349339</v>
      </c>
      <c r="S46" s="28">
        <f>Feuil2!S70/Feuil2!S21</f>
        <v>0.16813103716973965</v>
      </c>
      <c r="T46" s="28">
        <f>Feuil2!T70/Feuil2!T21</f>
        <v>0.16788778512581148</v>
      </c>
      <c r="U46" s="28">
        <f>Feuil2!U70/Feuil2!U21</f>
        <v>0.17207968038562593</v>
      </c>
      <c r="V46" s="28">
        <f>Feuil2!V70/Feuil2!V21</f>
        <v>0.1746959863737116</v>
      </c>
      <c r="W46" s="28">
        <f>Feuil2!W70/Feuil2!W21</f>
        <v>0.1702009197947962</v>
      </c>
      <c r="X46" s="28">
        <f>Feuil2!X70/Feuil2!X21</f>
        <v>0.1467441602240883</v>
      </c>
      <c r="Y46" s="28">
        <f>Feuil2!Y70/Feuil2!Y21</f>
        <v>0.15768985950901954</v>
      </c>
      <c r="Z46" s="28">
        <f>Feuil2!Z70/Feuil2!Z21</f>
        <v>0.15907126926676496</v>
      </c>
      <c r="AA46" s="28">
        <f>Feuil2!AA70/Feuil2!AA21</f>
        <v>0.15690807532944262</v>
      </c>
      <c r="AB46" s="28">
        <f>Feuil2!AB70/Feuil2!AB21</f>
        <v>0.15726527157127862</v>
      </c>
      <c r="AC46" s="28">
        <f>Feuil2!AC70/Feuil2!AC21</f>
        <v>0.15753064178899293</v>
      </c>
      <c r="AD46" s="28">
        <f>Feuil2!AD70/Feuil2!AD21</f>
        <v>0.16013887983527425</v>
      </c>
      <c r="AE46" s="28">
        <f>Feuil2!AE70/Feuil2!AE21</f>
        <v>0.16269127290151353</v>
      </c>
      <c r="AF46" s="28">
        <f>Feuil2!AF70/Feuil2!AF21</f>
        <v>0.16568850093031187</v>
      </c>
      <c r="AG46" s="28">
        <f>Feuil2!AG70/Feuil2!AG21</f>
        <v>0.16698562591882213</v>
      </c>
      <c r="AH46" s="28">
        <f>Feuil2!AH70/Feuil2!AH21</f>
        <v>0.1653970109552635</v>
      </c>
      <c r="AI46" s="28">
        <f>Feuil2!AI70/Feuil2!AI21</f>
        <v>0.1603479207218501</v>
      </c>
      <c r="AJ46" t="s">
        <v>85</v>
      </c>
      <c r="AK46" s="15">
        <v>0.17910943956870876</v>
      </c>
      <c r="AL46" s="15">
        <v>0.17711155224430647</v>
      </c>
      <c r="AM46" s="15">
        <v>0.17324365488870422</v>
      </c>
      <c r="AN46" s="15">
        <v>0.1809582600326617</v>
      </c>
      <c r="AO46" s="15">
        <v>0.18465567440918054</v>
      </c>
      <c r="AP46" s="15">
        <v>0.1816110261984612</v>
      </c>
      <c r="AQ46" s="15">
        <v>0.1806968457411111</v>
      </c>
      <c r="AR46" s="15">
        <v>0.17998264301292577</v>
      </c>
      <c r="AS46" s="15">
        <v>0.177622804905386</v>
      </c>
      <c r="AT46" s="15">
        <v>0.1761042377862586</v>
      </c>
      <c r="AU46" s="15">
        <v>0.17231415457754823</v>
      </c>
      <c r="AV46" s="15">
        <v>0.17159705658085056</v>
      </c>
      <c r="AW46" s="15">
        <v>0.16799955321349339</v>
      </c>
      <c r="AX46" s="15">
        <v>0.16813103716973965</v>
      </c>
      <c r="AY46" s="15">
        <v>0.16788778512581148</v>
      </c>
      <c r="AZ46" s="15">
        <v>0.17207968038562593</v>
      </c>
      <c r="BA46" s="15">
        <v>0.1746959863737116</v>
      </c>
      <c r="BB46" s="15">
        <v>0.1702009197947962</v>
      </c>
      <c r="BC46" s="15">
        <v>0.1467441602240883</v>
      </c>
      <c r="BD46" s="15">
        <v>0.15768985950901954</v>
      </c>
      <c r="BE46" s="15">
        <v>0.15907126926676496</v>
      </c>
      <c r="BF46" s="15">
        <v>0.15690807532944262</v>
      </c>
      <c r="BG46" s="15">
        <v>0.15726527157127862</v>
      </c>
      <c r="BH46" s="15">
        <v>0.15753064178899293</v>
      </c>
      <c r="BI46" s="15">
        <v>0.16013887983527425</v>
      </c>
      <c r="BJ46" s="15">
        <v>0.16269127290151353</v>
      </c>
      <c r="BK46" s="15">
        <v>0.16568850093031187</v>
      </c>
      <c r="BL46" s="15">
        <v>0.16698562591882213</v>
      </c>
      <c r="BM46" s="15">
        <v>0.1653970109552635</v>
      </c>
      <c r="BN46" s="15">
        <v>0.1603479207218501</v>
      </c>
    </row>
    <row r="47" spans="1:66" ht="12.75">
      <c r="A47" s="44"/>
      <c r="B47" s="48"/>
      <c r="C47" s="50"/>
      <c r="D47" s="44"/>
      <c r="E47" s="7" t="s">
        <v>47</v>
      </c>
      <c r="F47" s="27"/>
      <c r="G47" s="27"/>
      <c r="H47" s="27"/>
      <c r="I47" s="28">
        <f>Feuil2!I71/Feuil2!I22</f>
        <v>0.1887723934105762</v>
      </c>
      <c r="J47" s="28">
        <f>Feuil2!J71/Feuil2!J22</f>
        <v>0.19325028559846497</v>
      </c>
      <c r="K47" s="28">
        <f>Feuil2!K71/Feuil2!K22</f>
        <v>0.19497543801037232</v>
      </c>
      <c r="L47" s="28">
        <f>Feuil2!L71/Feuil2!L22</f>
        <v>0.19685054931384396</v>
      </c>
      <c r="M47" s="28">
        <f>Feuil2!M71/Feuil2!M22</f>
        <v>0.19114769811009283</v>
      </c>
      <c r="N47" s="28">
        <f>Feuil2!N71/Feuil2!N22</f>
        <v>0.18937607828152844</v>
      </c>
      <c r="O47" s="28">
        <f>Feuil2!O71/Feuil2!O22</f>
        <v>0.19409255262103053</v>
      </c>
      <c r="P47" s="28">
        <f>Feuil2!P71/Feuil2!P22</f>
        <v>0.1844884703573559</v>
      </c>
      <c r="Q47" s="28">
        <f>Feuil2!Q71/Feuil2!Q22</f>
        <v>0.1812101107501247</v>
      </c>
      <c r="R47" s="28">
        <f>Feuil2!R71/Feuil2!R22</f>
        <v>0.18623348057595215</v>
      </c>
      <c r="S47" s="28">
        <f>Feuil2!S71/Feuil2!S22</f>
        <v>0.19218979393435878</v>
      </c>
      <c r="T47" s="28">
        <f>Feuil2!T71/Feuil2!T22</f>
        <v>0.19731136124629742</v>
      </c>
      <c r="U47" s="28">
        <f>Feuil2!U71/Feuil2!U22</f>
        <v>0.2022048671763085</v>
      </c>
      <c r="V47" s="28">
        <f>Feuil2!V71/Feuil2!V22</f>
        <v>0.20959280055993307</v>
      </c>
      <c r="W47" s="28">
        <f>Feuil2!W71/Feuil2!W22</f>
        <v>0.2114987499912065</v>
      </c>
      <c r="X47" s="28">
        <f>Feuil2!X71/Feuil2!X22</f>
        <v>0.18564347276242835</v>
      </c>
      <c r="Y47" s="28">
        <f>Feuil2!Y71/Feuil2!Y22</f>
        <v>0.20815281687947285</v>
      </c>
      <c r="Z47" s="28">
        <f>Feuil2!Z71/Feuil2!Z22</f>
        <v>0.20252552548481773</v>
      </c>
      <c r="AA47" s="28">
        <f>Feuil2!AA71/Feuil2!AA22</f>
        <v>0.2044748694153015</v>
      </c>
      <c r="AB47" s="28">
        <f>Feuil2!AB71/Feuil2!AB22</f>
        <v>0.1995191982264333</v>
      </c>
      <c r="AC47" s="28">
        <f>Feuil2!AC71/Feuil2!AC22</f>
        <v>0.20343071109229172</v>
      </c>
      <c r="AD47" s="28">
        <f>Feuil2!AD71/Feuil2!AD22</f>
        <v>0.20583219288208857</v>
      </c>
      <c r="AE47" s="28">
        <f>Feuil2!AE71/Feuil2!AE22</f>
        <v>0.20453594318796578</v>
      </c>
      <c r="AF47" s="28">
        <f>Feuil2!AF71/Feuil2!AF22</f>
        <v>0.20882195070915857</v>
      </c>
      <c r="AG47" s="28">
        <f>Feuil2!AG71/Feuil2!AG22</f>
        <v>0.21505737857968787</v>
      </c>
      <c r="AH47" s="28">
        <f>Feuil2!AH71/Feuil2!AH22</f>
        <v>0.21395037618103135</v>
      </c>
      <c r="AI47" s="28">
        <f>AH47</f>
        <v>0.21395037618103135</v>
      </c>
      <c r="AJ47" t="s">
        <v>89</v>
      </c>
      <c r="AK47" s="15">
        <v>0.12846418985317654</v>
      </c>
      <c r="AL47" s="15">
        <v>0.12428229543812941</v>
      </c>
      <c r="AM47" s="15">
        <v>0.12740300913590744</v>
      </c>
      <c r="AN47" s="15">
        <v>0.1414976719324184</v>
      </c>
      <c r="AO47" s="15">
        <v>0.15308770910027508</v>
      </c>
      <c r="AP47" s="15">
        <v>0.1558154908783409</v>
      </c>
      <c r="AQ47" s="15">
        <v>0.1635807416122392</v>
      </c>
      <c r="AR47" s="15">
        <v>0.17085153299425426</v>
      </c>
      <c r="AS47" s="15">
        <v>0.17674949668434425</v>
      </c>
      <c r="AT47" s="15">
        <v>0.1834676077212711</v>
      </c>
      <c r="AU47" s="15">
        <v>0.17941408034385037</v>
      </c>
      <c r="AV47" s="15">
        <v>0.18394878276312523</v>
      </c>
      <c r="AW47" s="15">
        <v>0.18594317917145564</v>
      </c>
      <c r="AX47" s="15">
        <v>0.1878001716611202</v>
      </c>
      <c r="AY47" s="15">
        <v>0.18819587718400976</v>
      </c>
      <c r="AZ47" s="15">
        <v>0.19290532399982196</v>
      </c>
      <c r="BA47" s="15">
        <v>0.19420768018657208</v>
      </c>
      <c r="BB47" s="15">
        <v>0.18705515888157728</v>
      </c>
      <c r="BC47" s="15">
        <v>0.15079988187246549</v>
      </c>
      <c r="BD47" s="15">
        <v>0.17287909692064396</v>
      </c>
      <c r="BE47" s="15">
        <v>0.17651789453293032</v>
      </c>
      <c r="BF47" s="15">
        <v>0.16473015049448023</v>
      </c>
      <c r="BG47" s="15">
        <v>0.1571914854836094</v>
      </c>
      <c r="BH47" s="15">
        <v>0.15126631029478368</v>
      </c>
      <c r="BI47" s="15">
        <v>0.15301938230373838</v>
      </c>
      <c r="BJ47" s="15">
        <v>0.15120956381541997</v>
      </c>
      <c r="BK47" s="15">
        <v>0.1526614989691555</v>
      </c>
      <c r="BL47" s="15">
        <v>0.15320657434681076</v>
      </c>
      <c r="BM47" s="15">
        <v>0.1473398494930649</v>
      </c>
      <c r="BN47" s="15">
        <v>0.14255932562598678</v>
      </c>
    </row>
    <row r="48" spans="1:66" ht="12.75">
      <c r="A48" s="44"/>
      <c r="B48" s="48"/>
      <c r="C48" s="50"/>
      <c r="D48" s="44"/>
      <c r="E48" s="7" t="s">
        <v>50</v>
      </c>
      <c r="F48" s="28">
        <f>Feuil2!F72/Feuil2!F23</f>
        <v>0.21115475110379311</v>
      </c>
      <c r="G48" s="28">
        <f>Feuil2!G72/Feuil2!G23</f>
        <v>0.210097148491809</v>
      </c>
      <c r="H48" s="28">
        <f>Feuil2!H72/Feuil2!H23</f>
        <v>0.21015145426580015</v>
      </c>
      <c r="I48" s="28">
        <f>Feuil2!I72/Feuil2!I23</f>
        <v>0.21508943533716923</v>
      </c>
      <c r="J48" s="28">
        <f>Feuil2!J72/Feuil2!J23</f>
        <v>0.22173607228756925</v>
      </c>
      <c r="K48" s="28">
        <f>Feuil2!K72/Feuil2!K23</f>
        <v>0.2238491680241421</v>
      </c>
      <c r="L48" s="28">
        <f>Feuil2!L72/Feuil2!L23</f>
        <v>0.22387926468157082</v>
      </c>
      <c r="M48" s="28">
        <f>Feuil2!M72/Feuil2!M23</f>
        <v>0.21838332593428972</v>
      </c>
      <c r="N48" s="28">
        <f>Feuil2!N72/Feuil2!N23</f>
        <v>0.23736630349687715</v>
      </c>
      <c r="O48" s="28">
        <f>Feuil2!O72/Feuil2!O23</f>
        <v>0.2531596698068024</v>
      </c>
      <c r="P48" s="28">
        <f>Feuil2!P72/Feuil2!P23</f>
        <v>0.24847510221592742</v>
      </c>
      <c r="Q48" s="28">
        <f>Feuil2!Q72/Feuil2!Q23</f>
        <v>0.2519158488855184</v>
      </c>
      <c r="R48" s="28">
        <f>Feuil2!R72/Feuil2!R23</f>
        <v>0.2561684528383842</v>
      </c>
      <c r="S48" s="28">
        <f>Feuil2!S72/Feuil2!S23</f>
        <v>0.26847795007551917</v>
      </c>
      <c r="T48" s="28">
        <f>Feuil2!T72/Feuil2!T23</f>
        <v>0.27107778177865843</v>
      </c>
      <c r="U48" s="28">
        <f>Feuil2!U72/Feuil2!U23</f>
        <v>0.2775632932072879</v>
      </c>
      <c r="V48" s="28">
        <f>Feuil2!V72/Feuil2!V23</f>
        <v>0.28286713798080915</v>
      </c>
      <c r="W48" s="28">
        <f>Feuil2!W72/Feuil2!W23</f>
        <v>0.28332412797571926</v>
      </c>
      <c r="X48" s="28">
        <f>Feuil2!X72/Feuil2!X23</f>
        <v>0.2743908372228645</v>
      </c>
      <c r="Y48" s="28">
        <f>Feuil2!Y72/Feuil2!Y23</f>
        <v>0.2920859258881153</v>
      </c>
      <c r="Z48" s="28">
        <f>Feuil2!Z72/Feuil2!Z23</f>
        <v>0.29660764450654914</v>
      </c>
      <c r="AA48" s="28">
        <f>Feuil2!AA72/Feuil2!AA23</f>
        <v>0.29362647717452317</v>
      </c>
      <c r="AB48" s="28">
        <f>Feuil2!AB72/Feuil2!AB23</f>
        <v>0.2928086393704586</v>
      </c>
      <c r="AC48" s="28">
        <f>Feuil2!AC72/Feuil2!AC23</f>
        <v>0.2930360116300283</v>
      </c>
      <c r="AD48" s="28">
        <f>Feuil2!AD72/Feuil2!AD23</f>
        <v>0.29004616255856125</v>
      </c>
      <c r="AE48" s="28">
        <f>Feuil2!AE72/Feuil2!AE23</f>
        <v>0.28859462332290187</v>
      </c>
      <c r="AF48" s="28">
        <f>Feuil2!AF72/Feuil2!AF23</f>
        <v>0.29005794152628495</v>
      </c>
      <c r="AG48" s="28">
        <f>Feuil2!AG72/Feuil2!AG23</f>
        <v>0.2907478216320908</v>
      </c>
      <c r="AH48" s="28">
        <f>Feuil2!AH72/Feuil2!AH23</f>
        <v>0.28715746385957075</v>
      </c>
      <c r="AI48" s="28">
        <f>Feuil2!AI72/Feuil2!AI23</f>
        <v>0.2873021558296606</v>
      </c>
      <c r="AJ48" t="s">
        <v>88</v>
      </c>
      <c r="AK48" s="15"/>
      <c r="AL48" s="15"/>
      <c r="AM48" s="15"/>
      <c r="AN48" s="15"/>
      <c r="AO48" s="15">
        <v>0.15422069053784285</v>
      </c>
      <c r="AP48" s="15">
        <v>0.15717475126013247</v>
      </c>
      <c r="AQ48" s="15">
        <v>0.16116189457921556</v>
      </c>
      <c r="AR48" s="15">
        <v>0.16296878175795562</v>
      </c>
      <c r="AS48" s="15">
        <v>0.1588799521948104</v>
      </c>
      <c r="AT48" s="15">
        <v>0.16206043046131022</v>
      </c>
      <c r="AU48" s="15">
        <v>0.16076583373412195</v>
      </c>
      <c r="AV48" s="15">
        <v>0.15884473541352942</v>
      </c>
      <c r="AW48" s="15">
        <v>0.1567806768722576</v>
      </c>
      <c r="AX48" s="15">
        <v>0.15969590209766646</v>
      </c>
      <c r="AY48" s="15">
        <v>0.1600097183388343</v>
      </c>
      <c r="AZ48" s="15">
        <v>0.15255783469191075</v>
      </c>
      <c r="BA48" s="15">
        <v>0.15640209514460546</v>
      </c>
      <c r="BB48" s="15">
        <v>0.14999420602226046</v>
      </c>
      <c r="BC48" s="15">
        <v>0.139748409634885</v>
      </c>
      <c r="BD48" s="15">
        <v>0.14411060016961558</v>
      </c>
      <c r="BE48" s="15">
        <v>0.1414889507020484</v>
      </c>
      <c r="BF48" s="15">
        <v>0.13817409438782285</v>
      </c>
      <c r="BG48" s="15">
        <v>0.13903156654356802</v>
      </c>
      <c r="BH48" s="15">
        <v>0.140993423309967</v>
      </c>
      <c r="BI48" s="15">
        <v>0.14169052583755334</v>
      </c>
      <c r="BJ48" s="15">
        <v>0.13806043029837248</v>
      </c>
      <c r="BK48" s="15">
        <v>0.1380218934883412</v>
      </c>
      <c r="BL48" s="15">
        <v>0.13537780706494823</v>
      </c>
      <c r="BM48" s="15">
        <v>0.13718236689212082</v>
      </c>
      <c r="BN48" s="15">
        <v>0.1394903454443083</v>
      </c>
    </row>
    <row r="49" spans="1:66" ht="12.75">
      <c r="A49" s="44"/>
      <c r="B49" s="48"/>
      <c r="C49" s="50"/>
      <c r="D49" s="44"/>
      <c r="E49" s="7" t="s">
        <v>52</v>
      </c>
      <c r="F49" s="28">
        <f>Feuil2!F73/Feuil2!F24</f>
        <v>0.12768719079778934</v>
      </c>
      <c r="G49" s="28">
        <f>Feuil2!G73/Feuil2!G24</f>
        <v>0.12725173041187943</v>
      </c>
      <c r="H49" s="28">
        <f>Feuil2!H73/Feuil2!H24</f>
        <v>0.12487132951797576</v>
      </c>
      <c r="I49" s="28">
        <f>Feuil2!I73/Feuil2!I24</f>
        <v>0.12794171298704435</v>
      </c>
      <c r="J49" s="28">
        <f>Feuil2!J73/Feuil2!J24</f>
        <v>0.1290509952193551</v>
      </c>
      <c r="K49" s="28">
        <f>Feuil2!K73/Feuil2!K24</f>
        <v>0.1271974173346054</v>
      </c>
      <c r="L49" s="28">
        <f>Feuil2!L73/Feuil2!L24</f>
        <v>0.12484651893301417</v>
      </c>
      <c r="M49" s="28">
        <f>Feuil2!M73/Feuil2!M24</f>
        <v>0.12494359545212119</v>
      </c>
      <c r="N49" s="28">
        <f>Feuil2!N73/Feuil2!N24</f>
        <v>0.12432010504793077</v>
      </c>
      <c r="O49" s="28">
        <f>Feuil2!O73/Feuil2!O24</f>
        <v>0.12564866350561793</v>
      </c>
      <c r="P49" s="28">
        <f>Feuil2!P73/Feuil2!P24</f>
        <v>0.12587837159595666</v>
      </c>
      <c r="Q49" s="28">
        <f>Feuil2!Q73/Feuil2!Q24</f>
        <v>0.12492431183767905</v>
      </c>
      <c r="R49" s="28">
        <f>Feuil2!R73/Feuil2!R24</f>
        <v>0.12354789861778681</v>
      </c>
      <c r="S49" s="28">
        <f>Feuil2!S73/Feuil2!S24</f>
        <v>0.12569656546583502</v>
      </c>
      <c r="T49" s="28">
        <f>Feuil2!T73/Feuil2!T24</f>
        <v>0.12710700484885723</v>
      </c>
      <c r="U49" s="28">
        <f>Feuil2!U73/Feuil2!U24</f>
        <v>0.12594754509875183</v>
      </c>
      <c r="V49" s="28">
        <f>Feuil2!V73/Feuil2!V24</f>
        <v>0.12803018017939197</v>
      </c>
      <c r="W49" s="28">
        <f>Feuil2!W73/Feuil2!W24</f>
        <v>0.12416056590039978</v>
      </c>
      <c r="X49" s="28">
        <f>Feuil2!X73/Feuil2!X24</f>
        <v>0.1154609151023585</v>
      </c>
      <c r="Y49" s="28">
        <f>Feuil2!Y73/Feuil2!Y24</f>
        <v>0.1186565003072197</v>
      </c>
      <c r="Z49" s="28">
        <f>Feuil2!Z73/Feuil2!Z24</f>
        <v>0.12174748144611078</v>
      </c>
      <c r="AA49" s="28">
        <f>Feuil2!AA73/Feuil2!AA24</f>
        <v>0.12157113545880434</v>
      </c>
      <c r="AB49" s="28">
        <f>Feuil2!AB73/Feuil2!AB24</f>
        <v>0.12011873586232967</v>
      </c>
      <c r="AC49" s="28">
        <f>Feuil2!AC73/Feuil2!AC24</f>
        <v>0.1212331457264838</v>
      </c>
      <c r="AD49" s="28">
        <f>Feuil2!AD73/Feuil2!AD24</f>
        <v>0.12005283207293403</v>
      </c>
      <c r="AE49" s="28">
        <f>Feuil2!AE73/Feuil2!AE24</f>
        <v>0.12027145075453011</v>
      </c>
      <c r="AF49" s="28">
        <f>Feuil2!AF73/Feuil2!AF24</f>
        <v>0.12395551583386194</v>
      </c>
      <c r="AG49" s="28">
        <f>Feuil2!AG73/Feuil2!AG24</f>
        <v>0.12595636960012607</v>
      </c>
      <c r="AH49" s="28">
        <f>Feuil2!AH73/Feuil2!AH24</f>
        <v>0.12396083060008331</v>
      </c>
      <c r="AI49" s="28">
        <f>Feuil2!AI73/Feuil2!AI24</f>
        <v>0.12560528249565742</v>
      </c>
      <c r="AJ49" t="s">
        <v>90</v>
      </c>
      <c r="AK49" s="15">
        <v>0.12768719079778934</v>
      </c>
      <c r="AL49" s="15">
        <v>0.12725173041187943</v>
      </c>
      <c r="AM49" s="15">
        <v>0.12487132951797576</v>
      </c>
      <c r="AN49" s="15">
        <v>0.12794171298704435</v>
      </c>
      <c r="AO49" s="15">
        <v>0.1290509952193551</v>
      </c>
      <c r="AP49" s="15">
        <v>0.1271974173346054</v>
      </c>
      <c r="AQ49" s="15">
        <v>0.12484651893301417</v>
      </c>
      <c r="AR49" s="15">
        <v>0.12494359545212119</v>
      </c>
      <c r="AS49" s="15">
        <v>0.12432010504793077</v>
      </c>
      <c r="AT49" s="15">
        <v>0.12564866350561793</v>
      </c>
      <c r="AU49" s="15">
        <v>0.12587837159595666</v>
      </c>
      <c r="AV49" s="15">
        <v>0.12492431183767905</v>
      </c>
      <c r="AW49" s="15">
        <v>0.12354789861778681</v>
      </c>
      <c r="AX49" s="15">
        <v>0.12569656546583502</v>
      </c>
      <c r="AY49" s="15">
        <v>0.12710700484885723</v>
      </c>
      <c r="AZ49" s="15">
        <v>0.12594754509875183</v>
      </c>
      <c r="BA49" s="15">
        <v>0.12803018017939197</v>
      </c>
      <c r="BB49" s="15">
        <v>0.12416056590039978</v>
      </c>
      <c r="BC49" s="15">
        <v>0.1154609151023585</v>
      </c>
      <c r="BD49" s="15">
        <v>0.1186565003072197</v>
      </c>
      <c r="BE49" s="15">
        <v>0.12174748144611078</v>
      </c>
      <c r="BF49" s="15">
        <v>0.12157113545880434</v>
      </c>
      <c r="BG49" s="15">
        <v>0.12011873586232967</v>
      </c>
      <c r="BH49" s="15">
        <v>0.1212331457264838</v>
      </c>
      <c r="BI49" s="15">
        <v>0.12005283207293403</v>
      </c>
      <c r="BJ49" s="15">
        <v>0.12027145075453011</v>
      </c>
      <c r="BK49" s="15">
        <v>0.12395551583386194</v>
      </c>
      <c r="BL49" s="15">
        <v>0.12595636960012607</v>
      </c>
      <c r="BM49" s="15">
        <v>0.12396083060008331</v>
      </c>
      <c r="BN49" s="15">
        <v>0.12560528249565742</v>
      </c>
    </row>
    <row r="50" spans="1:66" ht="12.75">
      <c r="A50" s="44"/>
      <c r="B50" s="48"/>
      <c r="C50" s="50"/>
      <c r="D50" s="44"/>
      <c r="E50" s="7" t="s">
        <v>53</v>
      </c>
      <c r="F50" s="28">
        <f>Feuil2!F74/Feuil2!F25</f>
        <v>0.12846418985317654</v>
      </c>
      <c r="G50" s="28">
        <f>Feuil2!G74/Feuil2!G25</f>
        <v>0.12428229543812941</v>
      </c>
      <c r="H50" s="28">
        <f>Feuil2!H74/Feuil2!H25</f>
        <v>0.12740300913590744</v>
      </c>
      <c r="I50" s="28">
        <f>Feuil2!I74/Feuil2!I25</f>
        <v>0.1414976719324184</v>
      </c>
      <c r="J50" s="28">
        <f>Feuil2!J74/Feuil2!J25</f>
        <v>0.15308770910027508</v>
      </c>
      <c r="K50" s="28">
        <f>Feuil2!K74/Feuil2!K25</f>
        <v>0.1558154908783409</v>
      </c>
      <c r="L50" s="28">
        <f>Feuil2!L74/Feuil2!L25</f>
        <v>0.1635807416122392</v>
      </c>
      <c r="M50" s="28">
        <f>Feuil2!M74/Feuil2!M25</f>
        <v>0.17085153299425426</v>
      </c>
      <c r="N50" s="28">
        <f>Feuil2!N74/Feuil2!N25</f>
        <v>0.17674949668434425</v>
      </c>
      <c r="O50" s="28">
        <f>Feuil2!O74/Feuil2!O25</f>
        <v>0.1834676077212711</v>
      </c>
      <c r="P50" s="28">
        <f>Feuil2!P74/Feuil2!P25</f>
        <v>0.17941408034385037</v>
      </c>
      <c r="Q50" s="28">
        <f>Feuil2!Q74/Feuil2!Q25</f>
        <v>0.18394878276312523</v>
      </c>
      <c r="R50" s="28">
        <f>Feuil2!R74/Feuil2!R25</f>
        <v>0.18594317917145564</v>
      </c>
      <c r="S50" s="28">
        <f>Feuil2!S74/Feuil2!S25</f>
        <v>0.1878001716611202</v>
      </c>
      <c r="T50" s="28">
        <f>Feuil2!T74/Feuil2!T25</f>
        <v>0.18819587718400976</v>
      </c>
      <c r="U50" s="28">
        <f>Feuil2!U74/Feuil2!U25</f>
        <v>0.19290532399982196</v>
      </c>
      <c r="V50" s="28">
        <f>Feuil2!V74/Feuil2!V25</f>
        <v>0.19420768018657208</v>
      </c>
      <c r="W50" s="28">
        <f>Feuil2!W74/Feuil2!W25</f>
        <v>0.18705515888157728</v>
      </c>
      <c r="X50" s="28">
        <f>Feuil2!X74/Feuil2!X25</f>
        <v>0.15079988187246549</v>
      </c>
      <c r="Y50" s="28">
        <f>Feuil2!Y74/Feuil2!Y25</f>
        <v>0.17287909692064396</v>
      </c>
      <c r="Z50" s="28">
        <f>Feuil2!Z74/Feuil2!Z25</f>
        <v>0.17651789453293032</v>
      </c>
      <c r="AA50" s="28">
        <f>Feuil2!AA74/Feuil2!AA25</f>
        <v>0.16473015049448023</v>
      </c>
      <c r="AB50" s="28">
        <f>Feuil2!AB74/Feuil2!AB25</f>
        <v>0.1571914854836094</v>
      </c>
      <c r="AC50" s="28">
        <f>Feuil2!AC74/Feuil2!AC25</f>
        <v>0.15126631029478368</v>
      </c>
      <c r="AD50" s="28">
        <f>Feuil2!AD74/Feuil2!AD25</f>
        <v>0.15301938230373838</v>
      </c>
      <c r="AE50" s="28">
        <f>Feuil2!AE74/Feuil2!AE25</f>
        <v>0.15120956381541997</v>
      </c>
      <c r="AF50" s="28">
        <f>Feuil2!AF74/Feuil2!AF25</f>
        <v>0.1526614989691555</v>
      </c>
      <c r="AG50" s="28">
        <f>Feuil2!AG74/Feuil2!AG25</f>
        <v>0.15320657434681076</v>
      </c>
      <c r="AH50" s="28">
        <f>Feuil2!AH74/Feuil2!AH25</f>
        <v>0.1473398494930649</v>
      </c>
      <c r="AI50" s="28">
        <f>Feuil2!AI74/Feuil2!AI25</f>
        <v>0.14255932562598678</v>
      </c>
      <c r="AJ50" s="25" t="s">
        <v>94</v>
      </c>
      <c r="AK50" s="25">
        <v>0.1289295510991543</v>
      </c>
      <c r="AL50" s="25">
        <v>0.12749451896416195</v>
      </c>
      <c r="AM50" s="25">
        <v>0.125538189324683</v>
      </c>
      <c r="AN50" s="25">
        <v>0.12706158844770613</v>
      </c>
      <c r="AO50" s="25">
        <v>0.12951203659243965</v>
      </c>
      <c r="AP50" s="25">
        <v>0.1290986390014188</v>
      </c>
      <c r="AQ50" s="25">
        <v>0.13160706454570825</v>
      </c>
      <c r="AR50" s="25">
        <v>0.13361089641695711</v>
      </c>
      <c r="AS50" s="25">
        <v>0.13401543310537584</v>
      </c>
      <c r="AT50" s="25">
        <v>0.13564458178745348</v>
      </c>
      <c r="AU50" s="25">
        <v>0.1345097016974493</v>
      </c>
      <c r="AV50" s="25">
        <v>0.13280994108323116</v>
      </c>
      <c r="AW50" s="25">
        <v>0.1347674201759627</v>
      </c>
      <c r="AX50" s="25">
        <v>0.1339968687997104</v>
      </c>
      <c r="AY50" s="25">
        <v>0.13424306609933334</v>
      </c>
      <c r="AZ50" s="25">
        <v>0.13446523561759097</v>
      </c>
      <c r="BA50" s="25">
        <v>0.13375361517511475</v>
      </c>
      <c r="BB50" s="25">
        <v>0.128747900872237</v>
      </c>
      <c r="BC50" s="25">
        <v>0.12449909906029477</v>
      </c>
      <c r="BD50" s="25">
        <v>0.12525650990217235</v>
      </c>
      <c r="BE50" s="25">
        <v>0.12746533493941878</v>
      </c>
      <c r="BF50" s="25">
        <v>0.12643813654477704</v>
      </c>
      <c r="BG50" s="25">
        <v>0.12551547892676085</v>
      </c>
      <c r="BH50" s="25">
        <v>0.1261424427805711</v>
      </c>
      <c r="BI50" s="25">
        <v>0.12584791063403739</v>
      </c>
      <c r="BJ50" s="25">
        <v>0.12570893946964062</v>
      </c>
      <c r="BK50" s="25">
        <v>0.12578694412958374</v>
      </c>
      <c r="BL50" s="25">
        <v>0.12551016763821654</v>
      </c>
      <c r="BM50" s="25">
        <v>0.12572164993004134</v>
      </c>
      <c r="BN50" s="25">
        <v>0.12174299120063146</v>
      </c>
    </row>
    <row r="51" spans="1:66" ht="12.75">
      <c r="A51" s="44"/>
      <c r="B51" s="48"/>
      <c r="C51" s="50"/>
      <c r="D51" s="44"/>
      <c r="E51" s="7" t="s">
        <v>55</v>
      </c>
      <c r="F51" s="28">
        <f>Feuil2!F75/Feuil2!F26</f>
        <v>0.10596795468047608</v>
      </c>
      <c r="G51" s="28">
        <f>Feuil2!G75/Feuil2!G26</f>
        <v>0.10526186162640426</v>
      </c>
      <c r="H51" s="28">
        <f>Feuil2!H75/Feuil2!H26</f>
        <v>0.10408474133569826</v>
      </c>
      <c r="I51" s="28">
        <f>Feuil2!I75/Feuil2!I26</f>
        <v>0.1053796764546044</v>
      </c>
      <c r="J51" s="28">
        <f>Feuil2!J75/Feuil2!J26</f>
        <v>0.10469014202739814</v>
      </c>
      <c r="K51" s="28">
        <f>Feuil2!K75/Feuil2!K26</f>
        <v>0.1031435213630316</v>
      </c>
      <c r="L51" s="28">
        <f>Feuil2!L75/Feuil2!L26</f>
        <v>0.10214380192649085</v>
      </c>
      <c r="M51" s="28">
        <f>Feuil2!M75/Feuil2!M26</f>
        <v>0.10233154610683436</v>
      </c>
      <c r="N51" s="28">
        <f>Feuil2!N75/Feuil2!N26</f>
        <v>0.1040816967702871</v>
      </c>
      <c r="O51" s="28">
        <f>Feuil2!O75/Feuil2!O26</f>
        <v>0.10472247586701759</v>
      </c>
      <c r="P51" s="28">
        <f>Feuil2!P75/Feuil2!P26</f>
        <v>0.10485695249166138</v>
      </c>
      <c r="Q51" s="28">
        <f>Feuil2!Q75/Feuil2!Q26</f>
        <v>0.10710006934036582</v>
      </c>
      <c r="R51" s="28">
        <f>Feuil2!R75/Feuil2!R26</f>
        <v>0.10682373126160348</v>
      </c>
      <c r="S51" s="28">
        <f>Feuil2!S75/Feuil2!S26</f>
        <v>0.10625758919864355</v>
      </c>
      <c r="T51" s="28">
        <f>Feuil2!T75/Feuil2!T26</f>
        <v>0.10516742541552743</v>
      </c>
      <c r="U51" s="28">
        <f>Feuil2!U75/Feuil2!U26</f>
        <v>0.10848844541755663</v>
      </c>
      <c r="V51" s="28">
        <f>Feuil2!V75/Feuil2!V26</f>
        <v>0.10646778686524362</v>
      </c>
      <c r="W51" s="28">
        <f>Feuil2!W75/Feuil2!W26</f>
        <v>0.10629937329299893</v>
      </c>
      <c r="X51" s="28">
        <f>Feuil2!X75/Feuil2!X26</f>
        <v>0.10235701585825777</v>
      </c>
      <c r="Y51" s="28">
        <f>Feuil2!Y75/Feuil2!Y26</f>
        <v>0.10087172137294628</v>
      </c>
      <c r="Z51" s="28">
        <f>Feuil2!Z75/Feuil2!Z26</f>
        <v>0.09798041540348618</v>
      </c>
      <c r="AA51" s="28">
        <f>Feuil2!AA75/Feuil2!AA26</f>
        <v>0.09845118465935282</v>
      </c>
      <c r="AB51" s="28">
        <f>Feuil2!AB75/Feuil2!AB26</f>
        <v>0.10038495991109084</v>
      </c>
      <c r="AC51" s="28">
        <f>Feuil2!AC75/Feuil2!AC26</f>
        <v>0.10094907603267099</v>
      </c>
      <c r="AD51" s="28">
        <f>Feuil2!AD75/Feuil2!AD26</f>
        <v>0.09951427803761248</v>
      </c>
      <c r="AE51" s="28">
        <f>Feuil2!AE75/Feuil2!AE26</f>
        <v>0.09657652201293779</v>
      </c>
      <c r="AF51" s="28">
        <f>Feuil2!AF75/Feuil2!AF26</f>
        <v>0.09579371938922501</v>
      </c>
      <c r="AG51" s="28">
        <f>Feuil2!AG75/Feuil2!AG26</f>
        <v>0.09803815676575986</v>
      </c>
      <c r="AH51" s="28">
        <f>Feuil2!AH75/Feuil2!AH26</f>
        <v>0.09927062513879636</v>
      </c>
      <c r="AI51" s="28">
        <f>Feuil2!AI75/Feuil2!AI26</f>
        <v>0.09955684751339175</v>
      </c>
      <c r="AJ51" t="s">
        <v>91</v>
      </c>
      <c r="AK51" s="15"/>
      <c r="AL51" s="15"/>
      <c r="AM51" s="15"/>
      <c r="AN51" s="15"/>
      <c r="AO51" s="15"/>
      <c r="AP51" s="15"/>
      <c r="AQ51" s="15">
        <v>0.125066720526586</v>
      </c>
      <c r="AR51" s="15">
        <v>0.12503307031952846</v>
      </c>
      <c r="AS51" s="15">
        <v>0.1259021793491237</v>
      </c>
      <c r="AT51" s="15">
        <v>0.12957033707134902</v>
      </c>
      <c r="AU51" s="15">
        <v>0.12325852625318133</v>
      </c>
      <c r="AV51" s="15">
        <v>0.12269784231850468</v>
      </c>
      <c r="AW51" s="15">
        <v>0.12614043362520239</v>
      </c>
      <c r="AX51" s="15">
        <v>0.1301977846960056</v>
      </c>
      <c r="AY51" s="15">
        <v>0.129387238866116</v>
      </c>
      <c r="AZ51" s="15">
        <v>0.13318042284787723</v>
      </c>
      <c r="BA51" s="15">
        <v>0.1353992164518153</v>
      </c>
      <c r="BB51" s="15">
        <v>0.1327026258065153</v>
      </c>
      <c r="BC51" s="15">
        <v>0.12300061467829104</v>
      </c>
      <c r="BD51" s="15">
        <v>0.12709080120439725</v>
      </c>
      <c r="BE51" s="15">
        <v>0.12598033478121962</v>
      </c>
      <c r="BF51" s="15">
        <v>0.1229072282060696</v>
      </c>
      <c r="BG51" s="15">
        <v>0.12447121411436664</v>
      </c>
      <c r="BH51" s="15">
        <v>0.12387982905572109</v>
      </c>
      <c r="BI51" s="15">
        <v>0.12184601112077237</v>
      </c>
      <c r="BJ51" s="15">
        <v>0.1194577103589636</v>
      </c>
      <c r="BK51" s="15">
        <v>0.12073546695831944</v>
      </c>
      <c r="BL51" s="15">
        <v>0.12211680693695455</v>
      </c>
      <c r="BM51" s="15">
        <v>0.12146284176981137</v>
      </c>
      <c r="BN51" s="15">
        <v>0.1214391633725573</v>
      </c>
    </row>
    <row r="52" spans="1:66" ht="12.75">
      <c r="A52" s="44"/>
      <c r="B52" s="48"/>
      <c r="C52" s="50"/>
      <c r="D52" s="44"/>
      <c r="E52" s="7" t="s">
        <v>57</v>
      </c>
      <c r="F52" s="27"/>
      <c r="G52" s="27"/>
      <c r="H52" s="27"/>
      <c r="I52" s="27"/>
      <c r="J52" s="27"/>
      <c r="K52" s="27"/>
      <c r="L52" s="28">
        <f>Feuil2!L76/Feuil2!L27</f>
        <v>0.125066720526586</v>
      </c>
      <c r="M52" s="28">
        <f>Feuil2!M76/Feuil2!M27</f>
        <v>0.12503307031952846</v>
      </c>
      <c r="N52" s="28">
        <f>Feuil2!N76/Feuil2!N27</f>
        <v>0.1259021793491237</v>
      </c>
      <c r="O52" s="28">
        <f>Feuil2!O76/Feuil2!O27</f>
        <v>0.12957033707134902</v>
      </c>
      <c r="P52" s="28">
        <f>Feuil2!P76/Feuil2!P27</f>
        <v>0.12325852625318133</v>
      </c>
      <c r="Q52" s="28">
        <f>Feuil2!Q76/Feuil2!Q27</f>
        <v>0.12269784231850468</v>
      </c>
      <c r="R52" s="28">
        <f>Feuil2!R76/Feuil2!R27</f>
        <v>0.12614043362520239</v>
      </c>
      <c r="S52" s="28">
        <f>Feuil2!S76/Feuil2!S27</f>
        <v>0.1301977846960056</v>
      </c>
      <c r="T52" s="28">
        <f>Feuil2!T76/Feuil2!T27</f>
        <v>0.129387238866116</v>
      </c>
      <c r="U52" s="28">
        <f>Feuil2!U76/Feuil2!U27</f>
        <v>0.13318042284787723</v>
      </c>
      <c r="V52" s="28">
        <f>Feuil2!V76/Feuil2!V27</f>
        <v>0.1353992164518153</v>
      </c>
      <c r="W52" s="28">
        <f>Feuil2!W76/Feuil2!W27</f>
        <v>0.1327026258065153</v>
      </c>
      <c r="X52" s="28">
        <f>Feuil2!X76/Feuil2!X27</f>
        <v>0.12300061467829104</v>
      </c>
      <c r="Y52" s="28">
        <f>Feuil2!Y76/Feuil2!Y27</f>
        <v>0.12709080120439725</v>
      </c>
      <c r="Z52" s="28">
        <f>Feuil2!Z76/Feuil2!Z27</f>
        <v>0.12598033478121962</v>
      </c>
      <c r="AA52" s="28">
        <f>Feuil2!AA76/Feuil2!AA27</f>
        <v>0.1229072282060696</v>
      </c>
      <c r="AB52" s="28">
        <f>Feuil2!AB76/Feuil2!AB27</f>
        <v>0.12447121411436664</v>
      </c>
      <c r="AC52" s="28">
        <f>Feuil2!AC76/Feuil2!AC27</f>
        <v>0.12387982905572109</v>
      </c>
      <c r="AD52" s="28">
        <f>Feuil2!AD76/Feuil2!AD27</f>
        <v>0.12184601112077237</v>
      </c>
      <c r="AE52" s="28">
        <f>Feuil2!AE76/Feuil2!AE27</f>
        <v>0.1194577103589636</v>
      </c>
      <c r="AF52" s="28">
        <f>Feuil2!AF76/Feuil2!AF27</f>
        <v>0.12073546695831944</v>
      </c>
      <c r="AG52" s="28">
        <f>Feuil2!AG76/Feuil2!AG27</f>
        <v>0.12211680693695455</v>
      </c>
      <c r="AH52" s="28">
        <f>Feuil2!AH76/Feuil2!AH27</f>
        <v>0.12146284176981137</v>
      </c>
      <c r="AI52" s="28">
        <f>Feuil2!AI76/Feuil2!AI27</f>
        <v>0.1214391633725573</v>
      </c>
      <c r="AJ52" s="15" t="s">
        <v>81</v>
      </c>
      <c r="AK52" s="15"/>
      <c r="AL52" s="15"/>
      <c r="AM52" s="15"/>
      <c r="AN52" s="15"/>
      <c r="AO52" s="15">
        <v>0.15667131495705805</v>
      </c>
      <c r="AP52" s="15">
        <v>0.15698988112781218</v>
      </c>
      <c r="AQ52" s="15">
        <v>0.1613299961161697</v>
      </c>
      <c r="AR52" s="15">
        <v>0.16374232576811534</v>
      </c>
      <c r="AS52" s="15">
        <v>0.1651376146788991</v>
      </c>
      <c r="AT52" s="15">
        <v>0.16463024774332563</v>
      </c>
      <c r="AU52" s="15">
        <v>0.1637356611919866</v>
      </c>
      <c r="AV52" s="15">
        <v>0.1597519597795565</v>
      </c>
      <c r="AW52" s="15">
        <v>0.15785974300380098</v>
      </c>
      <c r="AX52" s="15">
        <v>0.1541705203990903</v>
      </c>
      <c r="AY52" s="15">
        <v>0.15102858709898923</v>
      </c>
      <c r="AZ52" s="15">
        <v>0.14831544233103672</v>
      </c>
      <c r="BA52" s="15">
        <v>0.14397282213248314</v>
      </c>
      <c r="BB52" s="15">
        <v>0.13850957559937177</v>
      </c>
      <c r="BC52" s="15">
        <v>0.12677697317030806</v>
      </c>
      <c r="BD52" s="15">
        <v>0.12646782479246066</v>
      </c>
      <c r="BE52" s="15">
        <v>0.12498493591380279</v>
      </c>
      <c r="BF52" s="15">
        <v>0.12117496237667912</v>
      </c>
      <c r="BG52" s="15">
        <v>0.12150678772562715</v>
      </c>
      <c r="BH52" s="15">
        <v>0.12286323433179237</v>
      </c>
      <c r="BI52" s="15">
        <v>0.12445156668223521</v>
      </c>
      <c r="BJ52" s="15">
        <v>0.12386334267708396</v>
      </c>
      <c r="BK52" s="15">
        <v>0.12696358680087824</v>
      </c>
      <c r="BL52" s="15">
        <v>0.12267300268419941</v>
      </c>
      <c r="BM52" s="15">
        <v>0.12082793782903353</v>
      </c>
      <c r="BN52" s="15">
        <v>0.11911205235776427</v>
      </c>
    </row>
    <row r="53" spans="1:66" ht="12.75">
      <c r="A53" s="44"/>
      <c r="B53" s="37"/>
      <c r="C53" s="39"/>
      <c r="D53" s="45"/>
      <c r="E53" s="7" t="s">
        <v>59</v>
      </c>
      <c r="F53" s="27"/>
      <c r="G53" s="27"/>
      <c r="H53" s="27"/>
      <c r="I53" s="27"/>
      <c r="J53" s="28">
        <f>Feuil2!J77/Feuil2!J28</f>
        <v>0.17542661634036924</v>
      </c>
      <c r="K53" s="28">
        <f>Feuil2!K77/Feuil2!K28</f>
        <v>0.17228748885966927</v>
      </c>
      <c r="L53" s="28">
        <f>Feuil2!L77/Feuil2!L28</f>
        <v>0.17457784599017037</v>
      </c>
      <c r="M53" s="28">
        <f>Feuil2!M77/Feuil2!M28</f>
        <v>0.17463086648777518</v>
      </c>
      <c r="N53" s="28">
        <f>Feuil2!N77/Feuil2!N28</f>
        <v>0.17411858514409714</v>
      </c>
      <c r="O53" s="28">
        <f>Feuil2!O77/Feuil2!O28</f>
        <v>0.17745057755942692</v>
      </c>
      <c r="P53" s="28">
        <f>Feuil2!P77/Feuil2!P28</f>
        <v>0.17631556289976966</v>
      </c>
      <c r="Q53" s="28">
        <f>Feuil2!Q77/Feuil2!Q28</f>
        <v>0.17382412662120575</v>
      </c>
      <c r="R53" s="28">
        <f>Feuil2!R77/Feuil2!R28</f>
        <v>0.17399571660158128</v>
      </c>
      <c r="S53" s="28">
        <f>Feuil2!S77/Feuil2!S28</f>
        <v>0.17450742299250746</v>
      </c>
      <c r="T53" s="28">
        <f>Feuil2!T77/Feuil2!T28</f>
        <v>0.17502287359569418</v>
      </c>
      <c r="U53" s="28">
        <f>Feuil2!U77/Feuil2!U28</f>
        <v>0.1784146334560952</v>
      </c>
      <c r="V53" s="28">
        <f>Feuil2!V77/Feuil2!V28</f>
        <v>0.17948229980206798</v>
      </c>
      <c r="W53" s="28">
        <f>Feuil2!W77/Feuil2!W28</f>
        <v>0.17364016225147663</v>
      </c>
      <c r="X53" s="28">
        <f>Feuil2!X77/Feuil2!X28</f>
        <v>0.15508123663706358</v>
      </c>
      <c r="Y53" s="28">
        <f>Feuil2!Y77/Feuil2!Y28</f>
        <v>0.16670762281326518</v>
      </c>
      <c r="Z53" s="28">
        <f>Feuil2!Z77/Feuil2!Z28</f>
        <v>0.17109524954627878</v>
      </c>
      <c r="AA53" s="28">
        <f>Feuil2!AA77/Feuil2!AA28</f>
        <v>0.16834642059061436</v>
      </c>
      <c r="AB53" s="28">
        <f>Feuil2!AB77/Feuil2!AB28</f>
        <v>0.16773155269451692</v>
      </c>
      <c r="AC53" s="28">
        <f>Feuil2!AC77/Feuil2!AC28</f>
        <v>0.1709050948495885</v>
      </c>
      <c r="AD53" s="28">
        <f>Feuil2!AD77/Feuil2!AD28</f>
        <v>0.1746952708848975</v>
      </c>
      <c r="AE53" s="28">
        <f>Feuil2!AE77/Feuil2!AE28</f>
        <v>0.1759874516349959</v>
      </c>
      <c r="AF53" s="28">
        <f>Feuil2!AF77/Feuil2!AF28</f>
        <v>0.17792152293480637</v>
      </c>
      <c r="AG53" s="28">
        <f>Feuil2!AG77/Feuil2!AG28</f>
        <v>0.1782295875831444</v>
      </c>
      <c r="AH53" s="28">
        <f>Feuil2!AH77/Feuil2!AH28</f>
        <v>0.17576437888382226</v>
      </c>
      <c r="AI53" s="28">
        <f>Feuil2!AI77/Feuil2!AI28</f>
        <v>0.17407877201294708</v>
      </c>
      <c r="AJ53" s="15" t="s">
        <v>44</v>
      </c>
      <c r="AK53" s="15">
        <v>0.11720868281741299</v>
      </c>
      <c r="AL53" s="15">
        <v>0.11590410814923813</v>
      </c>
      <c r="AM53" s="15">
        <v>0.11412562665880271</v>
      </c>
      <c r="AN53" s="15">
        <v>0.1155105349524601</v>
      </c>
      <c r="AO53" s="15">
        <v>0.11773821508403604</v>
      </c>
      <c r="AP53" s="15">
        <v>0.11736239909219891</v>
      </c>
      <c r="AQ53" s="15">
        <v>0.11964278595064386</v>
      </c>
      <c r="AR53" s="15">
        <v>0.12146445128814283</v>
      </c>
      <c r="AS53" s="15">
        <v>0.12183221191397803</v>
      </c>
      <c r="AT53" s="15">
        <v>0.12331325617041225</v>
      </c>
      <c r="AU53" s="15">
        <v>0.12228154699768118</v>
      </c>
      <c r="AV53" s="15">
        <v>0.12073631007566468</v>
      </c>
      <c r="AW53" s="15">
        <v>0.12251583652360244</v>
      </c>
      <c r="AX53" s="15">
        <v>0.12181533527246399</v>
      </c>
      <c r="AY53" s="15">
        <v>0.12203915099939393</v>
      </c>
      <c r="AZ53" s="15">
        <v>0.12224112328871906</v>
      </c>
      <c r="BA53" s="15">
        <v>0.12159419561374067</v>
      </c>
      <c r="BB53" s="15">
        <v>0.11704354624748817</v>
      </c>
      <c r="BC53" s="15">
        <v>0.11318099914572251</v>
      </c>
      <c r="BD53" s="15">
        <v>0.11386955445652032</v>
      </c>
      <c r="BE53" s="15">
        <v>0.11587757721765342</v>
      </c>
      <c r="BF53" s="15">
        <v>0.11494376049525183</v>
      </c>
      <c r="BG53" s="15">
        <v>0.11410498084250985</v>
      </c>
      <c r="BH53" s="15">
        <v>0.11467494798233735</v>
      </c>
      <c r="BI53" s="15">
        <v>0.11440719148548852</v>
      </c>
      <c r="BJ53" s="15">
        <v>0.11428085406330964</v>
      </c>
      <c r="BK53" s="15">
        <v>0.11435176739053066</v>
      </c>
      <c r="BL53" s="15">
        <v>0.11410015239837866</v>
      </c>
      <c r="BM53" s="15">
        <v>0.11429240902731029</v>
      </c>
      <c r="BN53" s="15">
        <v>0.1106754465460286</v>
      </c>
    </row>
    <row r="54" spans="1:66" ht="12.75">
      <c r="A54" s="44"/>
      <c r="B54" s="18"/>
      <c r="C54" s="20"/>
      <c r="D54" s="17"/>
      <c r="E54" s="7" t="s">
        <v>81</v>
      </c>
      <c r="F54" s="27"/>
      <c r="G54" s="27"/>
      <c r="H54" s="27"/>
      <c r="I54" s="27"/>
      <c r="J54" s="30">
        <f>'OECD.Stat export'!K86/'OECD.Stat export'!K82</f>
        <v>0.15667131495705805</v>
      </c>
      <c r="K54" s="30">
        <f>'OECD.Stat export'!L86/'OECD.Stat export'!L82</f>
        <v>0.15698988112781218</v>
      </c>
      <c r="L54" s="30">
        <f>'OECD.Stat export'!M86/'OECD.Stat export'!M82</f>
        <v>0.1613299961161697</v>
      </c>
      <c r="M54" s="30">
        <f>'OECD.Stat export'!N86/'OECD.Stat export'!N82</f>
        <v>0.16374232576811534</v>
      </c>
      <c r="N54" s="30">
        <f>'OECD.Stat export'!O86/'OECD.Stat export'!O82</f>
        <v>0.1651376146788991</v>
      </c>
      <c r="O54" s="30">
        <f>'OECD.Stat export'!P86/'OECD.Stat export'!P82</f>
        <v>0.16463024774332563</v>
      </c>
      <c r="P54" s="30">
        <f>'OECD.Stat export'!Q86/'OECD.Stat export'!Q82</f>
        <v>0.1637356611919866</v>
      </c>
      <c r="Q54" s="30">
        <f>'OECD.Stat export'!R86/'OECD.Stat export'!R82</f>
        <v>0.1597519597795565</v>
      </c>
      <c r="R54" s="30">
        <f>'OECD.Stat export'!S86/'OECD.Stat export'!S82</f>
        <v>0.15785974300380098</v>
      </c>
      <c r="S54" s="30">
        <f>'OECD.Stat export'!T86/'OECD.Stat export'!T82</f>
        <v>0.1541705203990903</v>
      </c>
      <c r="T54" s="30">
        <f>'OECD.Stat export'!U86/'OECD.Stat export'!U82</f>
        <v>0.15102858709898923</v>
      </c>
      <c r="U54" s="30">
        <f>'OECD.Stat export'!V86/'OECD.Stat export'!V82</f>
        <v>0.14831544233103672</v>
      </c>
      <c r="V54" s="30">
        <f>'OECD.Stat export'!W86/'OECD.Stat export'!W82</f>
        <v>0.14397282213248314</v>
      </c>
      <c r="W54" s="30">
        <f>'OECD.Stat export'!X86/'OECD.Stat export'!X82</f>
        <v>0.13850957559937177</v>
      </c>
      <c r="X54" s="30">
        <f>'OECD.Stat export'!Y86/'OECD.Stat export'!Y82</f>
        <v>0.12677697317030806</v>
      </c>
      <c r="Y54" s="30">
        <f>'OECD.Stat export'!Z86/'OECD.Stat export'!Z82</f>
        <v>0.12646782479246066</v>
      </c>
      <c r="Z54" s="30">
        <f>'OECD.Stat export'!AA86/'OECD.Stat export'!AA82</f>
        <v>0.12498493591380279</v>
      </c>
      <c r="AA54" s="30">
        <f>'OECD.Stat export'!AB86/'OECD.Stat export'!AB82</f>
        <v>0.12117496237667912</v>
      </c>
      <c r="AB54" s="30">
        <f>'OECD.Stat export'!AC86/'OECD.Stat export'!AC82</f>
        <v>0.12150678772562715</v>
      </c>
      <c r="AC54" s="30">
        <f>'OECD.Stat export'!AD86/'OECD.Stat export'!AD82</f>
        <v>0.12286323433179237</v>
      </c>
      <c r="AD54" s="30">
        <f>'OECD.Stat export'!AE86/'OECD.Stat export'!AE82</f>
        <v>0.12445156668223521</v>
      </c>
      <c r="AE54" s="30">
        <f>'OECD.Stat export'!AF86/'OECD.Stat export'!AF82</f>
        <v>0.12386334267708396</v>
      </c>
      <c r="AF54" s="30">
        <f>'OECD.Stat export'!AG86/'OECD.Stat export'!AG82</f>
        <v>0.12696358680087824</v>
      </c>
      <c r="AG54" s="30">
        <f>'OECD.Stat export'!AH86/'OECD.Stat export'!AH82</f>
        <v>0.12267300268419941</v>
      </c>
      <c r="AH54" s="30">
        <f>'OECD.Stat export'!AI86/'OECD.Stat export'!AI82</f>
        <v>0.12082793782903353</v>
      </c>
      <c r="AI54" s="30">
        <f>'OECD.Stat export'!AJ86/'OECD.Stat export'!AJ82</f>
        <v>0.11911205235776427</v>
      </c>
      <c r="AJ54" t="s">
        <v>92</v>
      </c>
      <c r="AK54" s="15">
        <v>0.10596795468047608</v>
      </c>
      <c r="AL54" s="15">
        <v>0.10526186162640426</v>
      </c>
      <c r="AM54" s="15">
        <v>0.10408474133569826</v>
      </c>
      <c r="AN54" s="15">
        <v>0.1053796764546044</v>
      </c>
      <c r="AO54" s="15">
        <v>0.10469014202739814</v>
      </c>
      <c r="AP54" s="15">
        <v>0.1031435213630316</v>
      </c>
      <c r="AQ54" s="15">
        <v>0.10214380192649085</v>
      </c>
      <c r="AR54" s="15">
        <v>0.10233154610683436</v>
      </c>
      <c r="AS54" s="15">
        <v>0.1040816967702871</v>
      </c>
      <c r="AT54" s="15">
        <v>0.10472247586701759</v>
      </c>
      <c r="AU54" s="15">
        <v>0.10485695249166138</v>
      </c>
      <c r="AV54" s="15">
        <v>0.10710006934036582</v>
      </c>
      <c r="AW54" s="15">
        <v>0.10682373126160348</v>
      </c>
      <c r="AX54" s="15">
        <v>0.10625758919864355</v>
      </c>
      <c r="AY54" s="15">
        <v>0.10516742541552743</v>
      </c>
      <c r="AZ54" s="15">
        <v>0.10848844541755663</v>
      </c>
      <c r="BA54" s="15">
        <v>0.10646778686524362</v>
      </c>
      <c r="BB54" s="15">
        <v>0.10629937329299893</v>
      </c>
      <c r="BC54" s="15">
        <v>0.10235701585825777</v>
      </c>
      <c r="BD54" s="15">
        <v>0.10087172137294628</v>
      </c>
      <c r="BE54" s="15">
        <v>0.09798041540348618</v>
      </c>
      <c r="BF54" s="15">
        <v>0.09845118465935282</v>
      </c>
      <c r="BG54" s="15">
        <v>0.10038495991109084</v>
      </c>
      <c r="BH54" s="15">
        <v>0.10094907603267099</v>
      </c>
      <c r="BI54" s="15">
        <v>0.09951427803761248</v>
      </c>
      <c r="BJ54" s="15">
        <v>0.09657652201293779</v>
      </c>
      <c r="BK54" s="15">
        <v>0.09579371938922501</v>
      </c>
      <c r="BL54" s="15">
        <v>0.09803815676575986</v>
      </c>
      <c r="BM54" s="15">
        <v>0.09927062513879636</v>
      </c>
      <c r="BN54" s="15">
        <v>0.09955684751339175</v>
      </c>
    </row>
    <row r="55" spans="1:66" ht="12.75">
      <c r="A55" s="44"/>
      <c r="B55" s="18"/>
      <c r="C55" s="20"/>
      <c r="D55" s="17"/>
      <c r="E55" s="7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K55" s="3" t="s">
        <v>3</v>
      </c>
      <c r="AL55" s="3" t="s">
        <v>4</v>
      </c>
      <c r="AM55" s="3" t="s">
        <v>5</v>
      </c>
      <c r="AN55" s="3" t="s">
        <v>6</v>
      </c>
      <c r="AO55" s="3" t="s">
        <v>7</v>
      </c>
      <c r="AP55" s="3" t="s">
        <v>8</v>
      </c>
      <c r="AQ55" s="3" t="s">
        <v>9</v>
      </c>
      <c r="AR55" s="3" t="s">
        <v>10</v>
      </c>
      <c r="AS55" s="3" t="s">
        <v>11</v>
      </c>
      <c r="AT55" s="3" t="s">
        <v>12</v>
      </c>
      <c r="AU55" s="3" t="s">
        <v>13</v>
      </c>
      <c r="AV55" s="3" t="s">
        <v>14</v>
      </c>
      <c r="AW55" s="3" t="s">
        <v>15</v>
      </c>
      <c r="AX55" s="3" t="s">
        <v>16</v>
      </c>
      <c r="AY55" s="3" t="s">
        <v>17</v>
      </c>
      <c r="AZ55" s="3" t="s">
        <v>18</v>
      </c>
      <c r="BA55" s="3" t="s">
        <v>19</v>
      </c>
      <c r="BB55" s="3" t="s">
        <v>20</v>
      </c>
      <c r="BC55" s="3" t="s">
        <v>21</v>
      </c>
      <c r="BD55" s="3" t="s">
        <v>22</v>
      </c>
      <c r="BE55" s="3" t="s">
        <v>23</v>
      </c>
      <c r="BF55" s="3" t="s">
        <v>24</v>
      </c>
      <c r="BG55" s="3" t="s">
        <v>25</v>
      </c>
      <c r="BH55" s="3" t="s">
        <v>26</v>
      </c>
      <c r="BI55" s="3" t="s">
        <v>27</v>
      </c>
      <c r="BJ55" s="3" t="s">
        <v>28</v>
      </c>
      <c r="BK55" s="3" t="s">
        <v>29</v>
      </c>
      <c r="BL55" s="3" t="s">
        <v>30</v>
      </c>
      <c r="BM55" s="3" t="s">
        <v>31</v>
      </c>
      <c r="BN55" s="3" t="s">
        <v>32</v>
      </c>
    </row>
    <row r="56" spans="1:66" ht="12.75">
      <c r="A56" s="44"/>
      <c r="B56" s="43" t="s">
        <v>70</v>
      </c>
      <c r="C56" s="43" t="s">
        <v>71</v>
      </c>
      <c r="D56" s="43" t="s">
        <v>39</v>
      </c>
      <c r="E56" s="7" t="s">
        <v>40</v>
      </c>
      <c r="J56" s="13">
        <f>Feuil2!J54/Feuil2!J5</f>
        <v>0.20341167095668455</v>
      </c>
      <c r="K56" s="13">
        <f>Feuil2!K54/Feuil2!K5</f>
        <v>0.20252876134392145</v>
      </c>
      <c r="L56" s="13">
        <f>Feuil2!L54/Feuil2!L5</f>
        <v>0.20553405786879306</v>
      </c>
      <c r="M56" s="13">
        <f>Feuil2!M54/Feuil2!M5</f>
        <v>0.20297816826794865</v>
      </c>
      <c r="N56" s="13">
        <f>Feuil2!N54/Feuil2!N5</f>
        <v>0.19399067617614055</v>
      </c>
      <c r="O56" s="13">
        <f>Feuil2!O54/Feuil2!O5</f>
        <v>0.1966452546392483</v>
      </c>
      <c r="P56" s="13">
        <f>Feuil2!P54/Feuil2!P5</f>
        <v>0.19021664311697173</v>
      </c>
      <c r="Q56" s="13">
        <f>Feuil2!Q54/Feuil2!Q5</f>
        <v>0.187651572799718</v>
      </c>
      <c r="R56" s="13">
        <f>Feuil2!R54/Feuil2!R5</f>
        <v>0.18087052708227955</v>
      </c>
      <c r="S56" s="13">
        <f>Feuil2!S54/Feuil2!S5</f>
        <v>0.18032444588427812</v>
      </c>
      <c r="T56" s="13">
        <f>Feuil2!T54/Feuil2!T5</f>
        <v>0.17774854991552538</v>
      </c>
      <c r="U56" s="13">
        <f>Feuil2!U54/Feuil2!U5</f>
        <v>0.16837653341498215</v>
      </c>
      <c r="V56" s="13">
        <f>Feuil2!V54/Feuil2!V5</f>
        <v>0.1687931298230301</v>
      </c>
      <c r="W56" s="13">
        <f>Feuil2!W54/Feuil2!W5</f>
        <v>0.15675480279249898</v>
      </c>
      <c r="X56" s="13">
        <f>Feuil2!X54/Feuil2!X5</f>
        <v>0.1446068113095563</v>
      </c>
      <c r="Y56" s="13">
        <f>Feuil2!Y54/Feuil2!Y5</f>
        <v>0.14933944201734564</v>
      </c>
      <c r="Z56" s="13">
        <f>Feuil2!Z54/Feuil2!Z5</f>
        <v>0.14462250773704577</v>
      </c>
      <c r="AA56" s="13">
        <f>Feuil2!AA54/Feuil2!AA5</f>
        <v>0.14128060333510498</v>
      </c>
      <c r="AB56" s="13">
        <f>Feuil2!AB54/Feuil2!AB5</f>
        <v>0.14062824993460954</v>
      </c>
      <c r="AC56" s="13">
        <f>Feuil2!AC54/Feuil2!AC5</f>
        <v>0.14042865098241067</v>
      </c>
      <c r="AD56" s="13">
        <f>Feuil2!AD54/Feuil2!AD5</f>
        <v>0.14169052583755334</v>
      </c>
      <c r="AE56" s="13">
        <f>Feuil2!AE54/Feuil2!AE5</f>
        <v>0.13838769458954928</v>
      </c>
      <c r="AF56" s="13">
        <f>Feuil2!AF54/Feuil2!AF5</f>
        <v>0.1393224716353222</v>
      </c>
      <c r="AG56" s="13">
        <f>Feuil2!AG54/Feuil2!AG5</f>
        <v>0.13651514678691518</v>
      </c>
      <c r="AH56" s="13">
        <f>Feuil2!AH54/Feuil2!AH5</f>
        <v>0.13772958229357066</v>
      </c>
      <c r="AI56" s="13">
        <f>Feuil2!AI54/Feuil2!AI5</f>
        <v>0.13801946199620405</v>
      </c>
      <c r="AJ56" t="s">
        <v>82</v>
      </c>
      <c r="AK56" s="15">
        <v>0.27643517179608684</v>
      </c>
      <c r="AL56" s="15">
        <v>0.2682582156427041</v>
      </c>
      <c r="AM56" s="15">
        <v>0.27004011378030224</v>
      </c>
      <c r="AN56" s="15">
        <v>0.27787394166895896</v>
      </c>
      <c r="AO56" s="15">
        <v>0.2832820157206513</v>
      </c>
      <c r="AP56" s="15">
        <v>0.27242058602382313</v>
      </c>
      <c r="AQ56" s="15">
        <v>0.2721126214635807</v>
      </c>
      <c r="AR56" s="15">
        <v>0.2776271741558909</v>
      </c>
      <c r="AS56" s="15">
        <v>0.2834814261114239</v>
      </c>
      <c r="AT56" s="15">
        <v>0.2931166026055308</v>
      </c>
      <c r="AU56" s="15">
        <v>0.27683174088467344</v>
      </c>
      <c r="AV56" s="15">
        <v>0.273195701129883</v>
      </c>
      <c r="AW56" s="15">
        <v>0.26820208240782023</v>
      </c>
      <c r="AX56" s="15">
        <v>0.28767994098721295</v>
      </c>
      <c r="AY56" s="15">
        <v>0.2839206193204665</v>
      </c>
      <c r="AZ56" s="15">
        <v>0.27895796258054245</v>
      </c>
      <c r="BA56" s="15">
        <v>0.2806002763584948</v>
      </c>
      <c r="BB56" s="15">
        <v>0.28205890964790215</v>
      </c>
      <c r="BC56" s="15">
        <v>0.28279167819640855</v>
      </c>
      <c r="BD56" s="15">
        <v>0.30166032451733155</v>
      </c>
      <c r="BE56" s="15">
        <v>0.30924097259916666</v>
      </c>
      <c r="BF56" s="15">
        <v>0.30452623151027</v>
      </c>
      <c r="BG56" s="15">
        <v>0.30280852889358356</v>
      </c>
      <c r="BH56" s="15">
        <v>0.2946014699184743</v>
      </c>
      <c r="BI56" s="15">
        <v>0.29004616255856125</v>
      </c>
      <c r="BJ56" s="15">
        <v>0.2880142827478898</v>
      </c>
      <c r="BK56" s="15">
        <v>0.29460356814370203</v>
      </c>
      <c r="BL56" s="15">
        <v>0.2911824808472661</v>
      </c>
      <c r="BM56" s="15">
        <v>0.27538415540841454</v>
      </c>
      <c r="BN56" s="15">
        <v>0.27104799089703585</v>
      </c>
    </row>
    <row r="57" spans="1:66" ht="12.75">
      <c r="A57" s="44"/>
      <c r="B57" s="44"/>
      <c r="C57" s="44"/>
      <c r="D57" s="44"/>
      <c r="E57" s="7" t="s">
        <v>42</v>
      </c>
      <c r="F57" s="13">
        <f>Feuil2!F55/Feuil2!F6</f>
        <v>0.16839479813900887</v>
      </c>
      <c r="G57" s="13">
        <f>Feuil2!G55/Feuil2!G6</f>
        <v>0.16958930239017864</v>
      </c>
      <c r="H57" s="13">
        <f>Feuil2!H55/Feuil2!H6</f>
        <v>0.1638503852926057</v>
      </c>
      <c r="I57" s="13">
        <f>Feuil2!I55/Feuil2!I6</f>
        <v>0.16655929567043445</v>
      </c>
      <c r="J57" s="13">
        <f>Feuil2!J55/Feuil2!J6</f>
        <v>0.1699860964238218</v>
      </c>
      <c r="K57" s="13">
        <f>Feuil2!K55/Feuil2!K6</f>
        <v>0.1647044408562677</v>
      </c>
      <c r="L57" s="13">
        <f>Feuil2!L55/Feuil2!L6</f>
        <v>0.1703504095142021</v>
      </c>
      <c r="M57" s="13">
        <f>Feuil2!M55/Feuil2!M6</f>
        <v>0.1704857561207831</v>
      </c>
      <c r="N57" s="13">
        <f>Feuil2!N55/Feuil2!N6</f>
        <v>0.16708820202685531</v>
      </c>
      <c r="O57" s="13">
        <f>Feuil2!O55/Feuil2!O6</f>
        <v>0.16419027886966378</v>
      </c>
      <c r="P57" s="13">
        <f>Feuil2!P55/Feuil2!P6</f>
        <v>0.16299377303991644</v>
      </c>
      <c r="Q57" s="13">
        <f>Feuil2!Q55/Feuil2!Q6</f>
        <v>0.16217762789012458</v>
      </c>
      <c r="R57" s="13">
        <f>Feuil2!R55/Feuil2!R6</f>
        <v>0.15389700841147563</v>
      </c>
      <c r="S57" s="13">
        <f>Feuil2!S55/Feuil2!S6</f>
        <v>0.14868661546261122</v>
      </c>
      <c r="T57" s="13">
        <f>Feuil2!T55/Feuil2!T6</f>
        <v>0.1416358200408253</v>
      </c>
      <c r="U57" s="13">
        <f>Feuil2!U55/Feuil2!U6</f>
        <v>0.14208019271979117</v>
      </c>
      <c r="V57" s="13">
        <f>Feuil2!V55/Feuil2!V6</f>
        <v>0.14089279909343713</v>
      </c>
      <c r="W57" s="13">
        <f>Feuil2!W55/Feuil2!W6</f>
        <v>0.13664768785833672</v>
      </c>
      <c r="X57" s="13">
        <f>Feuil2!X55/Feuil2!X6</f>
        <v>0.128789779108803</v>
      </c>
      <c r="Y57" s="13">
        <f>Feuil2!Y55/Feuil2!Y6</f>
        <v>0.12670320223955228</v>
      </c>
      <c r="Z57" s="13">
        <f>Feuil2!Z55/Feuil2!Z6</f>
        <v>0.12797169625987992</v>
      </c>
      <c r="AA57" s="13">
        <f>Feuil2!AA55/Feuil2!AA6</f>
        <v>0.13243518105320995</v>
      </c>
      <c r="AB57" s="13">
        <f>Feuil2!AB55/Feuil2!AB6</f>
        <v>0.13615807315759265</v>
      </c>
      <c r="AC57" s="13">
        <f>Feuil2!AC55/Feuil2!AC6</f>
        <v>0.13669169488312174</v>
      </c>
      <c r="AD57" s="13">
        <f>Feuil2!AD55/Feuil2!AD6</f>
        <v>0.14293166141465052</v>
      </c>
      <c r="AE57" s="13">
        <f>Feuil2!AE55/Feuil2!AE6</f>
        <v>0.1490471716973985</v>
      </c>
      <c r="AF57" s="13">
        <f>Feuil2!AF55/Feuil2!AF6</f>
        <v>0.14961133618534475</v>
      </c>
      <c r="AG57" s="13">
        <f>Feuil2!AG55/Feuil2!AG6</f>
        <v>0.15084375207547066</v>
      </c>
      <c r="AH57" s="13">
        <f>Feuil2!AH55/Feuil2!AH6</f>
        <v>0.15738248411761294</v>
      </c>
      <c r="AI57" s="13">
        <f>Feuil2!AI55/Feuil2!AI6</f>
        <v>0.16037629909950665</v>
      </c>
      <c r="AJ57" t="s">
        <v>83</v>
      </c>
      <c r="AK57" s="15"/>
      <c r="AL57" s="15"/>
      <c r="AM57" s="15"/>
      <c r="AN57" s="15">
        <v>0.23616172788736212</v>
      </c>
      <c r="AO57" s="15">
        <v>0.2366717848425315</v>
      </c>
      <c r="AP57" s="15">
        <v>0.23569192605836578</v>
      </c>
      <c r="AQ57" s="15">
        <v>0.23437420652954513</v>
      </c>
      <c r="AR57" s="15">
        <v>0.22863082386443156</v>
      </c>
      <c r="AS57" s="15">
        <v>0.22343516059812382</v>
      </c>
      <c r="AT57" s="15">
        <v>0.22440515313982706</v>
      </c>
      <c r="AU57" s="15">
        <v>0.21243991510258942</v>
      </c>
      <c r="AV57" s="15">
        <v>0.2072880769317361</v>
      </c>
      <c r="AW57" s="15">
        <v>0.20897632315297235</v>
      </c>
      <c r="AX57" s="15">
        <v>0.21081049386126047</v>
      </c>
      <c r="AY57" s="15">
        <v>0.21325849031350172</v>
      </c>
      <c r="AZ57" s="15">
        <v>0.21357028180678744</v>
      </c>
      <c r="BA57" s="15">
        <v>0.21829428962658673</v>
      </c>
      <c r="BB57" s="15">
        <v>0.2125308913380092</v>
      </c>
      <c r="BC57" s="15">
        <v>0.1902784979361366</v>
      </c>
      <c r="BD57" s="15">
        <v>0.20768600132707596</v>
      </c>
      <c r="BE57" s="15">
        <v>0.19639085618898744</v>
      </c>
      <c r="BF57" s="15">
        <v>0.19778930384934665</v>
      </c>
      <c r="BG57" s="15">
        <v>0.1945779644441243</v>
      </c>
      <c r="BH57" s="15">
        <v>0.19752766401227131</v>
      </c>
      <c r="BI57" s="15">
        <v>0.20583219288208857</v>
      </c>
      <c r="BJ57" s="15">
        <v>0.20360933505427664</v>
      </c>
      <c r="BK57" s="15">
        <v>0.20529015979203932</v>
      </c>
      <c r="BL57" s="15">
        <v>0.2077527954565604</v>
      </c>
      <c r="BM57" s="15">
        <v>0.20499540367033695</v>
      </c>
      <c r="BN57" s="15">
        <v>0.205</v>
      </c>
    </row>
    <row r="58" spans="1:66" ht="12.75">
      <c r="A58" s="44"/>
      <c r="B58" s="44"/>
      <c r="C58" s="44"/>
      <c r="D58" s="44"/>
      <c r="E58" s="7" t="s">
        <v>44</v>
      </c>
      <c r="F58" s="13">
        <f>Feuil2!F56/Feuil2!F7</f>
        <v>0.17738762768942745</v>
      </c>
      <c r="G58" s="13">
        <f>Feuil2!G56/Feuil2!G7</f>
        <v>0.17291303068928326</v>
      </c>
      <c r="H58" s="13">
        <f>Feuil2!H56/Feuil2!H7</f>
        <v>0.16702406804637512</v>
      </c>
      <c r="I58" s="13">
        <f>Feuil2!I56/Feuil2!I7</f>
        <v>0.16401351612134238</v>
      </c>
      <c r="J58" s="13">
        <f>Feuil2!J56/Feuil2!J7</f>
        <v>0.16623727881177225</v>
      </c>
      <c r="K58" s="13">
        <f>Feuil2!K56/Feuil2!K7</f>
        <v>0.1623163828655644</v>
      </c>
      <c r="L58" s="13">
        <f>Feuil2!L56/Feuil2!L7</f>
        <v>0.16438194730876812</v>
      </c>
      <c r="M58" s="13">
        <f>Feuil2!M56/Feuil2!M7</f>
        <v>0.16425233625505004</v>
      </c>
      <c r="N58" s="13">
        <f>Feuil2!N56/Feuil2!N7</f>
        <v>0.16169041725064284</v>
      </c>
      <c r="O58" s="13">
        <f>Feuil2!O56/Feuil2!O7</f>
        <v>0.16139363858917127</v>
      </c>
      <c r="P58" s="13">
        <f>Feuil2!P56/Feuil2!P7</f>
        <v>0.15593461347267662</v>
      </c>
      <c r="Q58" s="13">
        <f>Feuil2!Q56/Feuil2!Q7</f>
        <v>0.15082155192907384</v>
      </c>
      <c r="R58" s="13">
        <f>Feuil2!R56/Feuil2!R7</f>
        <v>0.14532616678225985</v>
      </c>
      <c r="S58" s="13">
        <f>Feuil2!S56/Feuil2!S7</f>
        <v>0.1410265611441322</v>
      </c>
      <c r="T58" s="13">
        <f>Feuil2!T56/Feuil2!T7</f>
        <v>0.1363804588026493</v>
      </c>
      <c r="U58" s="13">
        <f>Feuil2!U56/Feuil2!U7</f>
        <v>0.13100073498123863</v>
      </c>
      <c r="V58" s="13">
        <f>Feuil2!V56/Feuil2!V7</f>
        <v>0.12956819210897377</v>
      </c>
      <c r="W58" s="13">
        <f>Feuil2!W56/Feuil2!W7</f>
        <v>0.12340717479034251</v>
      </c>
      <c r="X58" s="13">
        <f>Feuil2!X56/Feuil2!X7</f>
        <v>0.11717149669709684</v>
      </c>
      <c r="Y58" s="13">
        <f>Feuil2!Y56/Feuil2!Y7</f>
        <v>0.11461627887573075</v>
      </c>
      <c r="Z58" s="13">
        <f>Feuil2!Z56/Feuil2!Z7</f>
        <v>0.1157578534477489</v>
      </c>
      <c r="AA58" s="13">
        <f>Feuil2!AA56/Feuil2!AA7</f>
        <v>0.11541092877234613</v>
      </c>
      <c r="AB58" s="13">
        <f>Feuil2!AB56/Feuil2!AB7</f>
        <v>0.11538912993245225</v>
      </c>
      <c r="AC58" s="13">
        <f>Feuil2!AC56/Feuil2!AC7</f>
        <v>0.11467494798233735</v>
      </c>
      <c r="AD58" s="13">
        <f>Feuil2!AD56/Feuil2!AD7</f>
        <v>0.11658498799979262</v>
      </c>
      <c r="AE58" s="13">
        <f>Feuil2!AE56/Feuil2!AE7</f>
        <v>0.11505265951852724</v>
      </c>
      <c r="AF58" s="13">
        <f>Feuil2!AF56/Feuil2!AF7</f>
        <v>0.11380269767937408</v>
      </c>
      <c r="AG58" s="13">
        <f>Feuil2!AG56/Feuil2!AG7</f>
        <v>0.11212597001574863</v>
      </c>
      <c r="AH58" s="13">
        <f>Feuil2!AH56/Feuil2!AH7</f>
        <v>0.11245908183816761</v>
      </c>
      <c r="AI58" s="13">
        <f>Feuil2!AI56/Feuil2!AI7</f>
        <v>0.10527914511807589</v>
      </c>
      <c r="AJ58" t="s">
        <v>84</v>
      </c>
      <c r="AK58" s="15">
        <v>0.27305688997058897</v>
      </c>
      <c r="AL58" s="15">
        <v>0.25715703895872233</v>
      </c>
      <c r="AM58" s="15">
        <v>0.2350275528660584</v>
      </c>
      <c r="AN58" s="15">
        <v>0.23045774530632904</v>
      </c>
      <c r="AO58" s="15">
        <v>0.22669574097840925</v>
      </c>
      <c r="AP58" s="15">
        <v>0.22129315858796617</v>
      </c>
      <c r="AQ58" s="15">
        <v>0.2229919739100082</v>
      </c>
      <c r="AR58" s="15">
        <v>0.2251760814082131</v>
      </c>
      <c r="AS58" s="15">
        <v>0.22179294728751564</v>
      </c>
      <c r="AT58" s="15">
        <v>0.22785305990244026</v>
      </c>
      <c r="AU58" s="15">
        <v>0.22517344551242857</v>
      </c>
      <c r="AV58" s="15">
        <v>0.21891224759388564</v>
      </c>
      <c r="AW58" s="15">
        <v>0.21976495148568212</v>
      </c>
      <c r="AX58" s="15">
        <v>0.22114248412186524</v>
      </c>
      <c r="AY58" s="15">
        <v>0.22190042992610373</v>
      </c>
      <c r="AZ58" s="15">
        <v>0.2284477622873335</v>
      </c>
      <c r="BA58" s="15">
        <v>0.2318947607247879</v>
      </c>
      <c r="BB58" s="15">
        <v>0.22299549300671354</v>
      </c>
      <c r="BC58" s="15">
        <v>0.1972274235076618</v>
      </c>
      <c r="BD58" s="15">
        <v>0.2190517000595051</v>
      </c>
      <c r="BE58" s="15">
        <v>0.2253786962403111</v>
      </c>
      <c r="BF58" s="15">
        <v>0.2244127666477411</v>
      </c>
      <c r="BG58" s="15">
        <v>0.22159530326363996</v>
      </c>
      <c r="BH58" s="15">
        <v>0.22465529809026585</v>
      </c>
      <c r="BI58" s="15">
        <v>0.22621582501230703</v>
      </c>
      <c r="BJ58" s="15">
        <v>0.22948063078687506</v>
      </c>
      <c r="BK58" s="15">
        <v>0.22627997801685693</v>
      </c>
      <c r="BL58" s="15">
        <v>0.2223463963244173</v>
      </c>
      <c r="BM58" s="15">
        <v>0.2156701092836305</v>
      </c>
      <c r="BN58" s="15">
        <v>0.20059783852327723</v>
      </c>
    </row>
    <row r="59" spans="1:66" ht="12.75">
      <c r="A59" s="44"/>
      <c r="B59" s="44"/>
      <c r="C59" s="44"/>
      <c r="D59" s="44"/>
      <c r="E59" s="7" t="s">
        <v>78</v>
      </c>
      <c r="F59" s="13">
        <f>F58*1.1</f>
        <v>0.1951263904583702</v>
      </c>
      <c r="G59" s="13">
        <f aca="true" t="shared" si="1" ref="G59:AI59">G58*1.1</f>
        <v>0.1902043337582116</v>
      </c>
      <c r="H59" s="13">
        <f t="shared" si="1"/>
        <v>0.18372647485101265</v>
      </c>
      <c r="I59" s="13">
        <f t="shared" si="1"/>
        <v>0.18041486773347662</v>
      </c>
      <c r="J59" s="13">
        <f t="shared" si="1"/>
        <v>0.1828610066929495</v>
      </c>
      <c r="K59" s="13">
        <f t="shared" si="1"/>
        <v>0.17854802115212087</v>
      </c>
      <c r="L59" s="13">
        <f t="shared" si="1"/>
        <v>0.18082014203964494</v>
      </c>
      <c r="M59" s="13">
        <f t="shared" si="1"/>
        <v>0.18067756988055506</v>
      </c>
      <c r="N59" s="13">
        <f t="shared" si="1"/>
        <v>0.17785945897570715</v>
      </c>
      <c r="O59" s="13">
        <f t="shared" si="1"/>
        <v>0.17753300244808842</v>
      </c>
      <c r="P59" s="13">
        <f t="shared" si="1"/>
        <v>0.17152807481994428</v>
      </c>
      <c r="Q59" s="13">
        <f t="shared" si="1"/>
        <v>0.16590370712198124</v>
      </c>
      <c r="R59" s="13">
        <f t="shared" si="1"/>
        <v>0.15985878346048585</v>
      </c>
      <c r="S59" s="13">
        <f t="shared" si="1"/>
        <v>0.15512921725854542</v>
      </c>
      <c r="T59" s="13">
        <f t="shared" si="1"/>
        <v>0.15001850468291422</v>
      </c>
      <c r="U59" s="13">
        <f t="shared" si="1"/>
        <v>0.1441008084793625</v>
      </c>
      <c r="V59" s="13">
        <f t="shared" si="1"/>
        <v>0.14252501131987116</v>
      </c>
      <c r="W59" s="13">
        <f t="shared" si="1"/>
        <v>0.13574789226937678</v>
      </c>
      <c r="X59" s="13">
        <f t="shared" si="1"/>
        <v>0.12888864636680653</v>
      </c>
      <c r="Y59" s="13">
        <f t="shared" si="1"/>
        <v>0.12607790676330383</v>
      </c>
      <c r="Z59" s="13">
        <f t="shared" si="1"/>
        <v>0.1273336387925238</v>
      </c>
      <c r="AA59" s="13">
        <f t="shared" si="1"/>
        <v>0.12695202164958075</v>
      </c>
      <c r="AB59" s="13">
        <f t="shared" si="1"/>
        <v>0.12692804292569748</v>
      </c>
      <c r="AC59" s="13">
        <f t="shared" si="1"/>
        <v>0.1261424427805711</v>
      </c>
      <c r="AD59" s="13">
        <f t="shared" si="1"/>
        <v>0.1282434867997719</v>
      </c>
      <c r="AE59" s="13">
        <f t="shared" si="1"/>
        <v>0.12655792547037997</v>
      </c>
      <c r="AF59" s="13">
        <f t="shared" si="1"/>
        <v>0.1251829674473115</v>
      </c>
      <c r="AG59" s="13">
        <f t="shared" si="1"/>
        <v>0.1233385670173235</v>
      </c>
      <c r="AH59" s="13">
        <f t="shared" si="1"/>
        <v>0.12370499002198437</v>
      </c>
      <c r="AI59" s="13">
        <f t="shared" si="1"/>
        <v>0.11580705962988348</v>
      </c>
      <c r="AJ59" t="s">
        <v>85</v>
      </c>
      <c r="AK59" s="15">
        <v>0.2102376211422373</v>
      </c>
      <c r="AL59" s="15">
        <v>0.20503204702881608</v>
      </c>
      <c r="AM59" s="15">
        <v>0.20232517422076374</v>
      </c>
      <c r="AN59" s="15">
        <v>0.20552459052060956</v>
      </c>
      <c r="AO59" s="15">
        <v>0.21022976422482736</v>
      </c>
      <c r="AP59" s="15">
        <v>0.20578951106042412</v>
      </c>
      <c r="AQ59" s="15">
        <v>0.2047538623150805</v>
      </c>
      <c r="AR59" s="15">
        <v>0.2046365304780217</v>
      </c>
      <c r="AS59" s="15">
        <v>0.19918943210341275</v>
      </c>
      <c r="AT59" s="15">
        <v>0.19611932481997715</v>
      </c>
      <c r="AU59" s="15">
        <v>0.19018878126731212</v>
      </c>
      <c r="AV59" s="15">
        <v>0.18641864671146363</v>
      </c>
      <c r="AW59" s="15">
        <v>0.17833934823447606</v>
      </c>
      <c r="AX59" s="15">
        <v>0.17619227149958064</v>
      </c>
      <c r="AY59" s="15">
        <v>0.17252914760828889</v>
      </c>
      <c r="AZ59" s="15">
        <v>0.17416976222730277</v>
      </c>
      <c r="BA59" s="15">
        <v>0.17772760859224368</v>
      </c>
      <c r="BB59" s="15">
        <v>0.17150311243162555</v>
      </c>
      <c r="BC59" s="15">
        <v>0.1517736748844987</v>
      </c>
      <c r="BD59" s="15">
        <v>0.1581822762928113</v>
      </c>
      <c r="BE59" s="15">
        <v>0.15825436424470185</v>
      </c>
      <c r="BF59" s="15">
        <v>0.1542980563806737</v>
      </c>
      <c r="BG59" s="15">
        <v>0.15421839109680147</v>
      </c>
      <c r="BH59" s="15">
        <v>0.1554954296190873</v>
      </c>
      <c r="BI59" s="15">
        <v>0.16013887983527425</v>
      </c>
      <c r="BJ59" s="15">
        <v>0.16471763196388017</v>
      </c>
      <c r="BK59" s="15">
        <v>0.16625619352677676</v>
      </c>
      <c r="BL59" s="15">
        <v>0.1672659039560356</v>
      </c>
      <c r="BM59" s="15">
        <v>0.16583865274475915</v>
      </c>
      <c r="BN59" s="15">
        <v>0.1644149568433074</v>
      </c>
    </row>
    <row r="60" spans="1:66" ht="12.75">
      <c r="A60" s="44"/>
      <c r="B60" s="44"/>
      <c r="C60" s="44"/>
      <c r="D60" s="44"/>
      <c r="E60" s="7" t="s">
        <v>45</v>
      </c>
      <c r="F60" s="26">
        <f>Feuil2!F57/Feuil2!F8</f>
        <v>0.27305688997058897</v>
      </c>
      <c r="G60" s="26">
        <f>Feuil2!G57/Feuil2!G8</f>
        <v>0.25715703895872233</v>
      </c>
      <c r="H60" s="26">
        <f>Feuil2!H57/Feuil2!H8</f>
        <v>0.2350275528660584</v>
      </c>
      <c r="I60" s="26">
        <f>Feuil2!I57/Feuil2!I8</f>
        <v>0.23045774530632904</v>
      </c>
      <c r="J60" s="26">
        <f>Feuil2!J57/Feuil2!J8</f>
        <v>0.22669574097840925</v>
      </c>
      <c r="K60" s="26">
        <f>Feuil2!K57/Feuil2!K8</f>
        <v>0.22129315858796617</v>
      </c>
      <c r="L60" s="26">
        <f>Feuil2!L57/Feuil2!L8</f>
        <v>0.2229919739100082</v>
      </c>
      <c r="M60" s="26">
        <f>Feuil2!M57/Feuil2!M8</f>
        <v>0.2251760814082131</v>
      </c>
      <c r="N60" s="26">
        <f>Feuil2!N57/Feuil2!N8</f>
        <v>0.22179294728751564</v>
      </c>
      <c r="O60" s="26">
        <f>Feuil2!O57/Feuil2!O8</f>
        <v>0.22785305990244026</v>
      </c>
      <c r="P60" s="26">
        <f>Feuil2!P57/Feuil2!P8</f>
        <v>0.22517344551242857</v>
      </c>
      <c r="Q60" s="26">
        <f>Feuil2!Q57/Feuil2!Q8</f>
        <v>0.21891224759388564</v>
      </c>
      <c r="R60" s="26">
        <f>Feuil2!R57/Feuil2!R8</f>
        <v>0.21976495148568212</v>
      </c>
      <c r="S60" s="26">
        <f>Feuil2!S57/Feuil2!S8</f>
        <v>0.22114248412186524</v>
      </c>
      <c r="T60" s="26">
        <f>Feuil2!T57/Feuil2!T8</f>
        <v>0.22190042992610373</v>
      </c>
      <c r="U60" s="26">
        <f>Feuil2!U57/Feuil2!U8</f>
        <v>0.2284477622873335</v>
      </c>
      <c r="V60" s="26">
        <f>Feuil2!V57/Feuil2!V8</f>
        <v>0.2318947607247879</v>
      </c>
      <c r="W60" s="26">
        <f>Feuil2!W57/Feuil2!W8</f>
        <v>0.22299549300671354</v>
      </c>
      <c r="X60" s="26">
        <f>Feuil2!X57/Feuil2!X8</f>
        <v>0.1972274235076618</v>
      </c>
      <c r="Y60" s="26">
        <f>Feuil2!Y57/Feuil2!Y8</f>
        <v>0.2190517000595051</v>
      </c>
      <c r="Z60" s="26">
        <f>Feuil2!Z57/Feuil2!Z8</f>
        <v>0.2253786962403111</v>
      </c>
      <c r="AA60" s="26">
        <f>Feuil2!AA57/Feuil2!AA8</f>
        <v>0.2244127666477411</v>
      </c>
      <c r="AB60" s="26">
        <f>Feuil2!AB57/Feuil2!AB8</f>
        <v>0.22159530326363996</v>
      </c>
      <c r="AC60" s="26">
        <f>Feuil2!AC57/Feuil2!AC8</f>
        <v>0.22465529809026585</v>
      </c>
      <c r="AD60" s="26">
        <f>Feuil2!AD57/Feuil2!AD8</f>
        <v>0.22621582501230703</v>
      </c>
      <c r="AE60" s="26">
        <f>Feuil2!AE57/Feuil2!AE8</f>
        <v>0.22948063078687506</v>
      </c>
      <c r="AF60" s="26">
        <f>Feuil2!AF57/Feuil2!AF8</f>
        <v>0.22627997801685693</v>
      </c>
      <c r="AG60" s="26">
        <f>Feuil2!AG57/Feuil2!AG8</f>
        <v>0.2223463963244173</v>
      </c>
      <c r="AH60" s="26">
        <f>Feuil2!AH57/Feuil2!AH8</f>
        <v>0.2156701092836305</v>
      </c>
      <c r="AI60" s="26">
        <f>Feuil2!AI57/Feuil2!AI8</f>
        <v>0.20059783852327723</v>
      </c>
      <c r="AJ60" s="14" t="s">
        <v>86</v>
      </c>
      <c r="AK60" s="15"/>
      <c r="AL60" s="15"/>
      <c r="AM60" s="15"/>
      <c r="AN60" s="15"/>
      <c r="AO60" s="15">
        <v>0.19924049871360017</v>
      </c>
      <c r="AP60" s="15">
        <v>0.19495738361161413</v>
      </c>
      <c r="AQ60" s="15">
        <v>0.19584606259732312</v>
      </c>
      <c r="AR60" s="15">
        <v>0.19644100580231696</v>
      </c>
      <c r="AS60" s="15">
        <v>0.19294810532271747</v>
      </c>
      <c r="AT60" s="15">
        <v>0.19398693631520722</v>
      </c>
      <c r="AU60" s="15">
        <v>0.19035812471561347</v>
      </c>
      <c r="AV60" s="15">
        <v>0.185107810698371</v>
      </c>
      <c r="AW60" s="15">
        <v>0.18012749790044202</v>
      </c>
      <c r="AX60" s="15">
        <v>0.17779444718696702</v>
      </c>
      <c r="AY60" s="15">
        <v>0.17502287359569418</v>
      </c>
      <c r="AZ60" s="15">
        <v>0.17469406303545992</v>
      </c>
      <c r="BA60" s="15">
        <v>0.17498510433212372</v>
      </c>
      <c r="BB60" s="15">
        <v>0.16748124128088407</v>
      </c>
      <c r="BC60" s="15">
        <v>0.1510937686412923</v>
      </c>
      <c r="BD60" s="15">
        <v>0.15850923085766463</v>
      </c>
      <c r="BE60" s="15">
        <v>0.1617796465747564</v>
      </c>
      <c r="BF60" s="15">
        <v>0.16004187242446455</v>
      </c>
      <c r="BG60" s="15">
        <v>0.1591722960724847</v>
      </c>
      <c r="BH60" s="15">
        <v>0.1612817921885205</v>
      </c>
      <c r="BI60" s="15">
        <v>0.16817297726277577</v>
      </c>
      <c r="BJ60" s="15">
        <v>0.16937680339126818</v>
      </c>
      <c r="BK60" s="15">
        <v>0.16890450976025295</v>
      </c>
      <c r="BL60" s="15">
        <v>0.16760535789397119</v>
      </c>
      <c r="BM60" s="15">
        <v>0.16494851977764172</v>
      </c>
      <c r="BN60" s="15">
        <v>0.16058815132448245</v>
      </c>
    </row>
    <row r="61" spans="1:66" ht="12.75">
      <c r="A61" s="44"/>
      <c r="B61" s="44"/>
      <c r="C61" s="44"/>
      <c r="D61" s="44"/>
      <c r="E61" s="7" t="s">
        <v>46</v>
      </c>
      <c r="F61" s="13">
        <f>Feuil2!F58/Feuil2!F9</f>
        <v>0.2102376211422373</v>
      </c>
      <c r="G61" s="13">
        <f>Feuil2!G58/Feuil2!G9</f>
        <v>0.20503204702881608</v>
      </c>
      <c r="H61" s="13">
        <f>Feuil2!H58/Feuil2!H9</f>
        <v>0.20232517422076374</v>
      </c>
      <c r="I61" s="13">
        <f>Feuil2!I58/Feuil2!I9</f>
        <v>0.20552459052060956</v>
      </c>
      <c r="J61" s="13">
        <f>Feuil2!J58/Feuil2!J9</f>
        <v>0.21022976422482736</v>
      </c>
      <c r="K61" s="13">
        <f>Feuil2!K58/Feuil2!K9</f>
        <v>0.20578951106042412</v>
      </c>
      <c r="L61" s="13">
        <f>Feuil2!L58/Feuil2!L9</f>
        <v>0.2047538623150805</v>
      </c>
      <c r="M61" s="13">
        <f>Feuil2!M58/Feuil2!M9</f>
        <v>0.2046365304780217</v>
      </c>
      <c r="N61" s="13">
        <f>Feuil2!N58/Feuil2!N9</f>
        <v>0.19918943210341275</v>
      </c>
      <c r="O61" s="13">
        <f>Feuil2!O58/Feuil2!O9</f>
        <v>0.19611932481997715</v>
      </c>
      <c r="P61" s="13">
        <f>Feuil2!P58/Feuil2!P9</f>
        <v>0.19018878126731212</v>
      </c>
      <c r="Q61" s="13">
        <f>Feuil2!Q58/Feuil2!Q9</f>
        <v>0.18641864671146363</v>
      </c>
      <c r="R61" s="13">
        <f>Feuil2!R58/Feuil2!R9</f>
        <v>0.17833934823447606</v>
      </c>
      <c r="S61" s="13">
        <f>Feuil2!S58/Feuil2!S9</f>
        <v>0.17619227149958064</v>
      </c>
      <c r="T61" s="13">
        <f>Feuil2!T58/Feuil2!T9</f>
        <v>0.17252914760828889</v>
      </c>
      <c r="U61" s="13">
        <f>Feuil2!U58/Feuil2!U9</f>
        <v>0.17416976222730277</v>
      </c>
      <c r="V61" s="13">
        <f>Feuil2!V58/Feuil2!V9</f>
        <v>0.17772760859224368</v>
      </c>
      <c r="W61" s="13">
        <f>Feuil2!W58/Feuil2!W9</f>
        <v>0.17150311243162555</v>
      </c>
      <c r="X61" s="13">
        <f>Feuil2!X58/Feuil2!X9</f>
        <v>0.1517736748844987</v>
      </c>
      <c r="Y61" s="13">
        <f>Feuil2!Y58/Feuil2!Y9</f>
        <v>0.1581822762928113</v>
      </c>
      <c r="Z61" s="13">
        <f>Feuil2!Z58/Feuil2!Z9</f>
        <v>0.15825436424470185</v>
      </c>
      <c r="AA61" s="13">
        <f>Feuil2!AA58/Feuil2!AA9</f>
        <v>0.1542980563806737</v>
      </c>
      <c r="AB61" s="13">
        <f>Feuil2!AB58/Feuil2!AB9</f>
        <v>0.15421839109680147</v>
      </c>
      <c r="AC61" s="13">
        <f>Feuil2!AC58/Feuil2!AC9</f>
        <v>0.1554954296190873</v>
      </c>
      <c r="AD61" s="13">
        <f>Feuil2!AD58/Feuil2!AD9</f>
        <v>0.16013887983527425</v>
      </c>
      <c r="AE61" s="13">
        <f>Feuil2!AE58/Feuil2!AE9</f>
        <v>0.16471763196388017</v>
      </c>
      <c r="AF61" s="13">
        <f>Feuil2!AF58/Feuil2!AF9</f>
        <v>0.16625619352677676</v>
      </c>
      <c r="AG61" s="13">
        <f>Feuil2!AG58/Feuil2!AG9</f>
        <v>0.1672659039560356</v>
      </c>
      <c r="AH61" s="13">
        <f>Feuil2!AH58/Feuil2!AH9</f>
        <v>0.16583865274475915</v>
      </c>
      <c r="AI61" s="13">
        <f>Feuil2!AI58/Feuil2!AI9</f>
        <v>0.1644149568433074</v>
      </c>
      <c r="AJ61" t="s">
        <v>87</v>
      </c>
      <c r="AK61" s="15">
        <v>0.16839479813900887</v>
      </c>
      <c r="AL61" s="15">
        <v>0.16958930239017864</v>
      </c>
      <c r="AM61" s="15">
        <v>0.1638503852926057</v>
      </c>
      <c r="AN61" s="15">
        <v>0.16655929567043445</v>
      </c>
      <c r="AO61" s="15">
        <v>0.1699860964238218</v>
      </c>
      <c r="AP61" s="15">
        <v>0.1647044408562677</v>
      </c>
      <c r="AQ61" s="15">
        <v>0.1703504095142021</v>
      </c>
      <c r="AR61" s="15">
        <v>0.1704857561207831</v>
      </c>
      <c r="AS61" s="15">
        <v>0.16708820202685531</v>
      </c>
      <c r="AT61" s="15">
        <v>0.16419027886966378</v>
      </c>
      <c r="AU61" s="15">
        <v>0.16299377303991644</v>
      </c>
      <c r="AV61" s="15">
        <v>0.16217762789012458</v>
      </c>
      <c r="AW61" s="15">
        <v>0.15389700841147563</v>
      </c>
      <c r="AX61" s="15">
        <v>0.14868661546261122</v>
      </c>
      <c r="AY61" s="15">
        <v>0.1416358200408253</v>
      </c>
      <c r="AZ61" s="15">
        <v>0.14208019271979117</v>
      </c>
      <c r="BA61" s="15">
        <v>0.14089279909343713</v>
      </c>
      <c r="BB61" s="15">
        <v>0.13664768785833672</v>
      </c>
      <c r="BC61" s="15">
        <v>0.128789779108803</v>
      </c>
      <c r="BD61" s="15">
        <v>0.12670320223955228</v>
      </c>
      <c r="BE61" s="15">
        <v>0.12797169625987992</v>
      </c>
      <c r="BF61" s="15">
        <v>0.13243518105320995</v>
      </c>
      <c r="BG61" s="15">
        <v>0.13615807315759265</v>
      </c>
      <c r="BH61" s="15">
        <v>0.13669169488312174</v>
      </c>
      <c r="BI61" s="15">
        <v>0.14293166141465052</v>
      </c>
      <c r="BJ61" s="15">
        <v>0.1490471716973985</v>
      </c>
      <c r="BK61" s="15">
        <v>0.14961133618534475</v>
      </c>
      <c r="BL61" s="15">
        <v>0.15084375207547066</v>
      </c>
      <c r="BM61" s="15">
        <v>0.15738248411761294</v>
      </c>
      <c r="BN61" s="15">
        <v>0.16037629909950665</v>
      </c>
    </row>
    <row r="62" spans="1:66" ht="12.75">
      <c r="A62" s="44"/>
      <c r="B62" s="44"/>
      <c r="C62" s="44"/>
      <c r="D62" s="44"/>
      <c r="E62" s="7" t="s">
        <v>47</v>
      </c>
      <c r="I62" s="13">
        <f>Feuil2!I59/Feuil2!I10</f>
        <v>0.23616172788736212</v>
      </c>
      <c r="J62" s="13">
        <f>Feuil2!J59/Feuil2!J10</f>
        <v>0.2366717848425315</v>
      </c>
      <c r="K62" s="13">
        <f>Feuil2!K59/Feuil2!K10</f>
        <v>0.23569192605836578</v>
      </c>
      <c r="L62" s="13">
        <f>Feuil2!L59/Feuil2!L10</f>
        <v>0.23437420652954513</v>
      </c>
      <c r="M62" s="13">
        <f>Feuil2!M59/Feuil2!M10</f>
        <v>0.22863082386443156</v>
      </c>
      <c r="N62" s="13">
        <f>Feuil2!N59/Feuil2!N10</f>
        <v>0.22343516059812382</v>
      </c>
      <c r="O62" s="13">
        <f>Feuil2!O59/Feuil2!O10</f>
        <v>0.22440515313982706</v>
      </c>
      <c r="P62" s="13">
        <f>Feuil2!P59/Feuil2!P10</f>
        <v>0.21243991510258942</v>
      </c>
      <c r="Q62" s="13">
        <f>Feuil2!Q59/Feuil2!Q10</f>
        <v>0.2072880769317361</v>
      </c>
      <c r="R62" s="13">
        <f>Feuil2!R59/Feuil2!R10</f>
        <v>0.20897632315297235</v>
      </c>
      <c r="S62" s="13">
        <f>Feuil2!S59/Feuil2!S10</f>
        <v>0.21081049386126047</v>
      </c>
      <c r="T62" s="13">
        <f>Feuil2!T59/Feuil2!T10</f>
        <v>0.21325849031350172</v>
      </c>
      <c r="U62" s="13">
        <f>Feuil2!U59/Feuil2!U10</f>
        <v>0.21357028180678744</v>
      </c>
      <c r="V62" s="13">
        <f>Feuil2!V59/Feuil2!V10</f>
        <v>0.21829428962658673</v>
      </c>
      <c r="W62" s="13">
        <f>Feuil2!W59/Feuil2!W10</f>
        <v>0.2125308913380092</v>
      </c>
      <c r="X62" s="13">
        <f>Feuil2!X59/Feuil2!X10</f>
        <v>0.1902784979361366</v>
      </c>
      <c r="Y62" s="13">
        <f>Feuil2!Y59/Feuil2!Y10</f>
        <v>0.20768600132707596</v>
      </c>
      <c r="Z62" s="13">
        <f>Feuil2!Z59/Feuil2!Z10</f>
        <v>0.19639085618898744</v>
      </c>
      <c r="AA62" s="13">
        <f>Feuil2!AA59/Feuil2!AA10</f>
        <v>0.19778930384934665</v>
      </c>
      <c r="AB62" s="13">
        <f>Feuil2!AB59/Feuil2!AB10</f>
        <v>0.1945779644441243</v>
      </c>
      <c r="AC62" s="13">
        <f>Feuil2!AC59/Feuil2!AC10</f>
        <v>0.19752766401227131</v>
      </c>
      <c r="AD62" s="13">
        <f>Feuil2!AD59/Feuil2!AD10</f>
        <v>0.20583219288208857</v>
      </c>
      <c r="AE62" s="13">
        <f>Feuil2!AE59/Feuil2!AE10</f>
        <v>0.20360933505427664</v>
      </c>
      <c r="AF62" s="13">
        <f>Feuil2!AF59/Feuil2!AF10</f>
        <v>0.20529015979203932</v>
      </c>
      <c r="AG62" s="13">
        <f>Feuil2!AG59/Feuil2!AG10</f>
        <v>0.2077527954565604</v>
      </c>
      <c r="AH62" s="13">
        <f>Feuil2!AH59/Feuil2!AH10</f>
        <v>0.20499540367033695</v>
      </c>
      <c r="AI62" s="13">
        <v>0.205</v>
      </c>
      <c r="AJ62" t="s">
        <v>88</v>
      </c>
      <c r="AK62" s="15"/>
      <c r="AL62" s="15"/>
      <c r="AM62" s="15"/>
      <c r="AN62" s="15"/>
      <c r="AO62" s="15">
        <v>0.20341167095668455</v>
      </c>
      <c r="AP62" s="15">
        <v>0.20252876134392145</v>
      </c>
      <c r="AQ62" s="15">
        <v>0.20553405786879306</v>
      </c>
      <c r="AR62" s="15">
        <v>0.20297816826794865</v>
      </c>
      <c r="AS62" s="15">
        <v>0.19399067617614055</v>
      </c>
      <c r="AT62" s="15">
        <v>0.1966452546392483</v>
      </c>
      <c r="AU62" s="15">
        <v>0.19021664311697173</v>
      </c>
      <c r="AV62" s="15">
        <v>0.187651572799718</v>
      </c>
      <c r="AW62" s="15">
        <v>0.18087052708227955</v>
      </c>
      <c r="AX62" s="15">
        <v>0.18032444588427812</v>
      </c>
      <c r="AY62" s="15">
        <v>0.17774854991552538</v>
      </c>
      <c r="AZ62" s="15">
        <v>0.16837653341498215</v>
      </c>
      <c r="BA62" s="15">
        <v>0.1687931298230301</v>
      </c>
      <c r="BB62" s="15">
        <v>0.15675480279249898</v>
      </c>
      <c r="BC62" s="15">
        <v>0.1446068113095563</v>
      </c>
      <c r="BD62" s="15">
        <v>0.14933944201734564</v>
      </c>
      <c r="BE62" s="15">
        <v>0.14462250773704577</v>
      </c>
      <c r="BF62" s="15">
        <v>0.14128060333510498</v>
      </c>
      <c r="BG62" s="15">
        <v>0.14062824993460954</v>
      </c>
      <c r="BH62" s="15">
        <v>0.14042865098241067</v>
      </c>
      <c r="BI62" s="15">
        <v>0.14169052583755334</v>
      </c>
      <c r="BJ62" s="15">
        <v>0.13838769458954928</v>
      </c>
      <c r="BK62" s="15">
        <v>0.1393224716353222</v>
      </c>
      <c r="BL62" s="15">
        <v>0.13651514678691518</v>
      </c>
      <c r="BM62" s="15">
        <v>0.13772958229357066</v>
      </c>
      <c r="BN62" s="15">
        <v>0.13801946199620405</v>
      </c>
    </row>
    <row r="63" spans="1:66" ht="12.75">
      <c r="A63" s="44"/>
      <c r="B63" s="44"/>
      <c r="C63" s="44"/>
      <c r="D63" s="44"/>
      <c r="E63" s="7" t="s">
        <v>50</v>
      </c>
      <c r="F63" s="13">
        <f>Feuil2!F60/Feuil2!F11</f>
        <v>0.27643517179608684</v>
      </c>
      <c r="G63" s="13">
        <f>Feuil2!G60/Feuil2!G11</f>
        <v>0.2682582156427041</v>
      </c>
      <c r="H63" s="13">
        <f>Feuil2!H60/Feuil2!H11</f>
        <v>0.27004011378030224</v>
      </c>
      <c r="I63" s="13">
        <f>Feuil2!I60/Feuil2!I11</f>
        <v>0.27787394166895896</v>
      </c>
      <c r="J63" s="13">
        <f>Feuil2!J60/Feuil2!J11</f>
        <v>0.2832820157206513</v>
      </c>
      <c r="K63" s="13">
        <f>Feuil2!K60/Feuil2!K11</f>
        <v>0.27242058602382313</v>
      </c>
      <c r="L63" s="13">
        <f>Feuil2!L60/Feuil2!L11</f>
        <v>0.2721126214635807</v>
      </c>
      <c r="M63" s="13">
        <f>Feuil2!M60/Feuil2!M11</f>
        <v>0.2776271741558909</v>
      </c>
      <c r="N63" s="13">
        <f>Feuil2!N60/Feuil2!N11</f>
        <v>0.2834814261114239</v>
      </c>
      <c r="O63" s="13">
        <f>Feuil2!O60/Feuil2!O11</f>
        <v>0.2931166026055308</v>
      </c>
      <c r="P63" s="13">
        <f>Feuil2!P60/Feuil2!P11</f>
        <v>0.27683174088467344</v>
      </c>
      <c r="Q63" s="13">
        <f>Feuil2!Q60/Feuil2!Q11</f>
        <v>0.273195701129883</v>
      </c>
      <c r="R63" s="13">
        <f>Feuil2!R60/Feuil2!R11</f>
        <v>0.26820208240782023</v>
      </c>
      <c r="S63" s="13">
        <f>Feuil2!S60/Feuil2!S11</f>
        <v>0.28767994098721295</v>
      </c>
      <c r="T63" s="13">
        <f>Feuil2!T60/Feuil2!T11</f>
        <v>0.2839206193204665</v>
      </c>
      <c r="U63" s="13">
        <f>Feuil2!U60/Feuil2!U11</f>
        <v>0.27895796258054245</v>
      </c>
      <c r="V63" s="13">
        <f>Feuil2!V60/Feuil2!V11</f>
        <v>0.2806002763584948</v>
      </c>
      <c r="W63" s="13">
        <f>Feuil2!W60/Feuil2!W11</f>
        <v>0.28205890964790215</v>
      </c>
      <c r="X63" s="13">
        <f>Feuil2!X60/Feuil2!X11</f>
        <v>0.28279167819640855</v>
      </c>
      <c r="Y63" s="13">
        <f>Feuil2!Y60/Feuil2!Y11</f>
        <v>0.30166032451733155</v>
      </c>
      <c r="Z63" s="13">
        <f>Feuil2!Z60/Feuil2!Z11</f>
        <v>0.30924097259916666</v>
      </c>
      <c r="AA63" s="13">
        <f>Feuil2!AA60/Feuil2!AA11</f>
        <v>0.30452623151027</v>
      </c>
      <c r="AB63" s="13">
        <f>Feuil2!AB60/Feuil2!AB11</f>
        <v>0.30280852889358356</v>
      </c>
      <c r="AC63" s="13">
        <f>Feuil2!AC60/Feuil2!AC11</f>
        <v>0.2946014699184743</v>
      </c>
      <c r="AD63" s="13">
        <f>Feuil2!AD60/Feuil2!AD11</f>
        <v>0.29004616255856125</v>
      </c>
      <c r="AE63" s="13">
        <f>Feuil2!AE60/Feuil2!AE11</f>
        <v>0.2880142827478898</v>
      </c>
      <c r="AF63" s="13">
        <f>Feuil2!AF60/Feuil2!AF11</f>
        <v>0.29460356814370203</v>
      </c>
      <c r="AG63" s="13">
        <f>Feuil2!AG60/Feuil2!AG11</f>
        <v>0.2911824808472661</v>
      </c>
      <c r="AH63" s="13">
        <f>Feuil2!AH60/Feuil2!AH11</f>
        <v>0.27538415540841454</v>
      </c>
      <c r="AI63" s="13">
        <f>Feuil2!AI60/Feuil2!AI11</f>
        <v>0.27104799089703585</v>
      </c>
      <c r="AJ63" t="s">
        <v>89</v>
      </c>
      <c r="AK63" s="15">
        <v>0.19337172018065618</v>
      </c>
      <c r="AL63" s="15">
        <v>0.18210170690977048</v>
      </c>
      <c r="AM63" s="15">
        <v>0.1869756370219381</v>
      </c>
      <c r="AN63" s="15">
        <v>0.2037572827593293</v>
      </c>
      <c r="AO63" s="15">
        <v>0.2248561674902719</v>
      </c>
      <c r="AP63" s="15">
        <v>0.21773238825401417</v>
      </c>
      <c r="AQ63" s="15">
        <v>0.2209846415185408</v>
      </c>
      <c r="AR63" s="15">
        <v>0.22475280518546706</v>
      </c>
      <c r="AS63" s="15">
        <v>0.22255712750787862</v>
      </c>
      <c r="AT63" s="15">
        <v>0.22678414179235212</v>
      </c>
      <c r="AU63" s="15">
        <v>0.21630463270699862</v>
      </c>
      <c r="AV63" s="15">
        <v>0.21052597320317368</v>
      </c>
      <c r="AW63" s="15">
        <v>0.20382709799876075</v>
      </c>
      <c r="AX63" s="15">
        <v>0.19568637538879438</v>
      </c>
      <c r="AY63" s="15">
        <v>0.1938020228523814</v>
      </c>
      <c r="AZ63" s="15">
        <v>0.19343049475590604</v>
      </c>
      <c r="BA63" s="15">
        <v>0.19374027659716814</v>
      </c>
      <c r="BB63" s="15">
        <v>0.17831972382285982</v>
      </c>
      <c r="BC63" s="15">
        <v>0.15584626638004972</v>
      </c>
      <c r="BD63" s="15">
        <v>0.16683898648040058</v>
      </c>
      <c r="BE63" s="15">
        <v>0.16473519381581556</v>
      </c>
      <c r="BF63" s="15">
        <v>0.156915588023515</v>
      </c>
      <c r="BG63" s="15">
        <v>0.14992310841845646</v>
      </c>
      <c r="BH63" s="15">
        <v>0.14692042187244278</v>
      </c>
      <c r="BI63" s="15">
        <v>0.15301938230373838</v>
      </c>
      <c r="BJ63" s="15">
        <v>0.14892664399110364</v>
      </c>
      <c r="BK63" s="15">
        <v>0.14713974334775545</v>
      </c>
      <c r="BL63" s="15">
        <v>0.1470460522963983</v>
      </c>
      <c r="BM63" s="15">
        <v>0.1441760329482018</v>
      </c>
      <c r="BN63" s="15">
        <v>0.13676705987042675</v>
      </c>
    </row>
    <row r="64" spans="1:66" ht="12.75">
      <c r="A64" s="44"/>
      <c r="B64" s="44"/>
      <c r="C64" s="44"/>
      <c r="D64" s="44"/>
      <c r="E64" s="7" t="s">
        <v>52</v>
      </c>
      <c r="F64" s="13">
        <f>Feuil2!F61/Feuil2!F12</f>
        <v>0.1728938530807986</v>
      </c>
      <c r="G64" s="13">
        <f>Feuil2!G61/Feuil2!G12</f>
        <v>0.16908036659741146</v>
      </c>
      <c r="H64" s="13">
        <f>Feuil2!H61/Feuil2!H12</f>
        <v>0.16684044445222782</v>
      </c>
      <c r="I64" s="13">
        <f>Feuil2!I61/Feuil2!I12</f>
        <v>0.165784595639429</v>
      </c>
      <c r="J64" s="13">
        <f>Feuil2!J61/Feuil2!J12</f>
        <v>0.16900231894518067</v>
      </c>
      <c r="K64" s="13">
        <f>Feuil2!K61/Feuil2!K12</f>
        <v>0.16256070611814888</v>
      </c>
      <c r="L64" s="13">
        <f>Feuil2!L61/Feuil2!L12</f>
        <v>0.15773839023701608</v>
      </c>
      <c r="M64" s="13">
        <f>Feuil2!M61/Feuil2!M12</f>
        <v>0.157187680272396</v>
      </c>
      <c r="N64" s="13">
        <f>Feuil2!N61/Feuil2!N12</f>
        <v>0.1521379981856346</v>
      </c>
      <c r="O64" s="13">
        <f>Feuil2!O61/Feuil2!O12</f>
        <v>0.14872410258432062</v>
      </c>
      <c r="P64" s="13">
        <f>Feuil2!P61/Feuil2!P12</f>
        <v>0.14692570770060037</v>
      </c>
      <c r="Q64" s="13">
        <f>Feuil2!Q61/Feuil2!Q12</f>
        <v>0.14017582750884267</v>
      </c>
      <c r="R64" s="13">
        <f>Feuil2!R61/Feuil2!R12</f>
        <v>0.13615966298602752</v>
      </c>
      <c r="S64" s="13">
        <f>Feuil2!S61/Feuil2!S12</f>
        <v>0.13738472802373364</v>
      </c>
      <c r="T64" s="13">
        <f>Feuil2!T61/Feuil2!T12</f>
        <v>0.1379117368140433</v>
      </c>
      <c r="U64" s="13">
        <f>Feuil2!U61/Feuil2!U12</f>
        <v>0.1339452079003277</v>
      </c>
      <c r="V64" s="13">
        <f>Feuil2!V61/Feuil2!V12</f>
        <v>0.13453271916091258</v>
      </c>
      <c r="W64" s="13">
        <f>Feuil2!W61/Feuil2!W12</f>
        <v>0.12821519155859312</v>
      </c>
      <c r="X64" s="13">
        <f>Feuil2!X61/Feuil2!X12</f>
        <v>0.11694895622655631</v>
      </c>
      <c r="Y64" s="13">
        <f>Feuil2!Y61/Feuil2!Y12</f>
        <v>0.11652504005014976</v>
      </c>
      <c r="Z64" s="13">
        <f>Feuil2!Z61/Feuil2!Z12</f>
        <v>0.11990552143260637</v>
      </c>
      <c r="AA64" s="13">
        <f>Feuil2!AA61/Feuil2!AA12</f>
        <v>0.11874487562593594</v>
      </c>
      <c r="AB64" s="13">
        <f>Feuil2!AB61/Feuil2!AB12</f>
        <v>0.11406408162374582</v>
      </c>
      <c r="AC64" s="13">
        <f>Feuil2!AC61/Feuil2!AC12</f>
        <v>0.1150403264474698</v>
      </c>
      <c r="AD64" s="13">
        <f>Feuil2!AD61/Feuil2!AD12</f>
        <v>0.12005283207293403</v>
      </c>
      <c r="AE64" s="13">
        <f>Feuil2!AE61/Feuil2!AE12</f>
        <v>0.12107607777903796</v>
      </c>
      <c r="AF64" s="13">
        <f>Feuil2!AF61/Feuil2!AF12</f>
        <v>0.12331800606439872</v>
      </c>
      <c r="AG64" s="13">
        <f>Feuil2!AG61/Feuil2!AG12</f>
        <v>0.12355911941694868</v>
      </c>
      <c r="AH64" s="13">
        <f>Feuil2!AH61/Feuil2!AH12</f>
        <v>0.12083701169719709</v>
      </c>
      <c r="AI64" s="13">
        <f>Feuil2!AI61/Feuil2!AI12</f>
        <v>0.12068552437823213</v>
      </c>
      <c r="AJ64" s="14" t="s">
        <v>81</v>
      </c>
      <c r="AO64" s="15">
        <v>0.1756996327719387</v>
      </c>
      <c r="AP64" s="15">
        <v>0.17697395645467884</v>
      </c>
      <c r="AQ64" s="15">
        <v>0.18116058881798705</v>
      </c>
      <c r="AR64" s="15">
        <v>0.18124294719926268</v>
      </c>
      <c r="AS64" s="15">
        <v>0.17934041822271968</v>
      </c>
      <c r="AT64" s="15">
        <v>0.1785486291741088</v>
      </c>
      <c r="AU64" s="15">
        <v>0.1736533785623312</v>
      </c>
      <c r="AV64" s="15">
        <v>0.1671962333684101</v>
      </c>
      <c r="AW64" s="15">
        <v>0.16207549839740729</v>
      </c>
      <c r="AX64" s="15">
        <v>0.15706980493309688</v>
      </c>
      <c r="AY64" s="15">
        <v>0.15272882353647843</v>
      </c>
      <c r="AZ64" s="15">
        <v>0.14919025429726376</v>
      </c>
      <c r="BA64" s="15">
        <v>0.14314781777866284</v>
      </c>
      <c r="BB64" s="15">
        <v>0.13775534153764307</v>
      </c>
      <c r="BC64" s="15">
        <v>0.12367907628898901</v>
      </c>
      <c r="BD64" s="15">
        <v>0.12406454120280594</v>
      </c>
      <c r="BE64" s="15">
        <v>0.12478385373363027</v>
      </c>
      <c r="BF64" s="15">
        <v>0.12095780095514368</v>
      </c>
      <c r="BG64" s="15">
        <v>0.12247760733038196</v>
      </c>
      <c r="BH64" s="15">
        <v>0.12419929166369664</v>
      </c>
      <c r="BI64" s="15">
        <v>0.12445156668223521</v>
      </c>
      <c r="BJ64" s="15">
        <v>0.12426089950607903</v>
      </c>
      <c r="BK64" s="15">
        <v>0.12506883913481076</v>
      </c>
      <c r="BL64" s="15">
        <v>0.12194485773589758</v>
      </c>
      <c r="BM64" s="15">
        <v>0.12074727000277365</v>
      </c>
      <c r="BN64" s="15">
        <v>0.12080213177935029</v>
      </c>
    </row>
    <row r="65" spans="1:66" ht="12.75">
      <c r="A65" s="44"/>
      <c r="B65" s="44"/>
      <c r="C65" s="44"/>
      <c r="D65" s="44"/>
      <c r="E65" s="7" t="s">
        <v>53</v>
      </c>
      <c r="F65" s="13">
        <f>Feuil2!F62/Feuil2!F13</f>
        <v>0.19337172018065618</v>
      </c>
      <c r="G65" s="13">
        <f>Feuil2!G62/Feuil2!G13</f>
        <v>0.18210170690977048</v>
      </c>
      <c r="H65" s="13">
        <f>Feuil2!H62/Feuil2!H13</f>
        <v>0.1869756370219381</v>
      </c>
      <c r="I65" s="13">
        <f>Feuil2!I62/Feuil2!I13</f>
        <v>0.2037572827593293</v>
      </c>
      <c r="J65" s="13">
        <f>Feuil2!J62/Feuil2!J13</f>
        <v>0.2248561674902719</v>
      </c>
      <c r="K65" s="13">
        <f>Feuil2!K62/Feuil2!K13</f>
        <v>0.21773238825401417</v>
      </c>
      <c r="L65" s="13">
        <f>Feuil2!L62/Feuil2!L13</f>
        <v>0.2209846415185408</v>
      </c>
      <c r="M65" s="13">
        <f>Feuil2!M62/Feuil2!M13</f>
        <v>0.22475280518546706</v>
      </c>
      <c r="N65" s="13">
        <f>Feuil2!N62/Feuil2!N13</f>
        <v>0.22255712750787862</v>
      </c>
      <c r="O65" s="13">
        <f>Feuil2!O62/Feuil2!O13</f>
        <v>0.22678414179235212</v>
      </c>
      <c r="P65" s="13">
        <f>Feuil2!P62/Feuil2!P13</f>
        <v>0.21630463270699862</v>
      </c>
      <c r="Q65" s="13">
        <f>Feuil2!Q62/Feuil2!Q13</f>
        <v>0.21052597320317368</v>
      </c>
      <c r="R65" s="13">
        <f>Feuil2!R62/Feuil2!R13</f>
        <v>0.20382709799876075</v>
      </c>
      <c r="S65" s="13">
        <f>Feuil2!S62/Feuil2!S13</f>
        <v>0.19568637538879438</v>
      </c>
      <c r="T65" s="13">
        <f>Feuil2!T62/Feuil2!T13</f>
        <v>0.1938020228523814</v>
      </c>
      <c r="U65" s="13">
        <f>Feuil2!U62/Feuil2!U13</f>
        <v>0.19343049475590604</v>
      </c>
      <c r="V65" s="13">
        <f>Feuil2!V62/Feuil2!V13</f>
        <v>0.19374027659716814</v>
      </c>
      <c r="W65" s="13">
        <f>Feuil2!W62/Feuil2!W13</f>
        <v>0.17831972382285982</v>
      </c>
      <c r="X65" s="13">
        <f>Feuil2!X62/Feuil2!X13</f>
        <v>0.15584626638004972</v>
      </c>
      <c r="Y65" s="13">
        <f>Feuil2!Y62/Feuil2!Y13</f>
        <v>0.16683898648040058</v>
      </c>
      <c r="Z65" s="13">
        <f>Feuil2!Z62/Feuil2!Z13</f>
        <v>0.16473519381581556</v>
      </c>
      <c r="AA65" s="13">
        <f>Feuil2!AA62/Feuil2!AA13</f>
        <v>0.156915588023515</v>
      </c>
      <c r="AB65" s="13">
        <f>Feuil2!AB62/Feuil2!AB13</f>
        <v>0.14992310841845646</v>
      </c>
      <c r="AC65" s="13">
        <f>Feuil2!AC62/Feuil2!AC13</f>
        <v>0.14692042187244278</v>
      </c>
      <c r="AD65" s="13">
        <f>Feuil2!AD62/Feuil2!AD13</f>
        <v>0.15301938230373838</v>
      </c>
      <c r="AE65" s="13">
        <f>Feuil2!AE62/Feuil2!AE13</f>
        <v>0.14892664399110364</v>
      </c>
      <c r="AF65" s="13">
        <f>Feuil2!AF62/Feuil2!AF13</f>
        <v>0.14713974334775545</v>
      </c>
      <c r="AG65" s="13">
        <f>Feuil2!AG62/Feuil2!AG13</f>
        <v>0.1470460522963983</v>
      </c>
      <c r="AH65" s="13">
        <f>Feuil2!AH62/Feuil2!AH13</f>
        <v>0.1441760329482018</v>
      </c>
      <c r="AI65" s="13">
        <f>Feuil2!AI62/Feuil2!AI13</f>
        <v>0.13676705987042675</v>
      </c>
      <c r="AJ65" t="s">
        <v>90</v>
      </c>
      <c r="AK65" s="15">
        <v>0.1728938530807986</v>
      </c>
      <c r="AL65" s="15">
        <v>0.16908036659741146</v>
      </c>
      <c r="AM65" s="15">
        <v>0.16684044445222782</v>
      </c>
      <c r="AN65" s="15">
        <v>0.165784595639429</v>
      </c>
      <c r="AO65" s="15">
        <v>0.16900231894518067</v>
      </c>
      <c r="AP65" s="15">
        <v>0.16256070611814888</v>
      </c>
      <c r="AQ65" s="15">
        <v>0.15773839023701608</v>
      </c>
      <c r="AR65" s="15">
        <v>0.157187680272396</v>
      </c>
      <c r="AS65" s="15">
        <v>0.1521379981856346</v>
      </c>
      <c r="AT65" s="15">
        <v>0.14872410258432062</v>
      </c>
      <c r="AU65" s="15">
        <v>0.14692570770060037</v>
      </c>
      <c r="AV65" s="15">
        <v>0.14017582750884267</v>
      </c>
      <c r="AW65" s="15">
        <v>0.13615966298602752</v>
      </c>
      <c r="AX65" s="15">
        <v>0.13738472802373364</v>
      </c>
      <c r="AY65" s="15">
        <v>0.1379117368140433</v>
      </c>
      <c r="AZ65" s="15">
        <v>0.1339452079003277</v>
      </c>
      <c r="BA65" s="15">
        <v>0.13453271916091258</v>
      </c>
      <c r="BB65" s="15">
        <v>0.12821519155859312</v>
      </c>
      <c r="BC65" s="15">
        <v>0.11694895622655631</v>
      </c>
      <c r="BD65" s="15">
        <v>0.11652504005014976</v>
      </c>
      <c r="BE65" s="15">
        <v>0.11990552143260637</v>
      </c>
      <c r="BF65" s="15">
        <v>0.11874487562593594</v>
      </c>
      <c r="BG65" s="15">
        <v>0.11406408162374582</v>
      </c>
      <c r="BH65" s="15">
        <v>0.1150403264474698</v>
      </c>
      <c r="BI65" s="15">
        <v>0.12005283207293403</v>
      </c>
      <c r="BJ65" s="15">
        <v>0.12107607777903796</v>
      </c>
      <c r="BK65" s="15">
        <v>0.12331800606439872</v>
      </c>
      <c r="BL65" s="15">
        <v>0.12355911941694868</v>
      </c>
      <c r="BM65" s="15">
        <v>0.12083701169719709</v>
      </c>
      <c r="BN65" s="15">
        <v>0.12068552437823213</v>
      </c>
    </row>
    <row r="66" spans="1:66" ht="12.75">
      <c r="A66" s="44"/>
      <c r="B66" s="44"/>
      <c r="C66" s="44"/>
      <c r="D66" s="44"/>
      <c r="E66" s="7" t="s">
        <v>55</v>
      </c>
      <c r="F66" s="13">
        <f>Feuil2!F63/Feuil2!F14</f>
        <v>0.16792218216856963</v>
      </c>
      <c r="G66" s="13">
        <f>Feuil2!G63/Feuil2!G14</f>
        <v>0.164741928958651</v>
      </c>
      <c r="H66" s="13">
        <f>Feuil2!H63/Feuil2!H14</f>
        <v>0.16047471470190394</v>
      </c>
      <c r="I66" s="13">
        <f>Feuil2!I63/Feuil2!I14</f>
        <v>0.16689288880205994</v>
      </c>
      <c r="J66" s="13">
        <f>Feuil2!J63/Feuil2!J14</f>
        <v>0.1706906733066545</v>
      </c>
      <c r="K66" s="13">
        <f>Feuil2!K63/Feuil2!K14</f>
        <v>0.16797584176355126</v>
      </c>
      <c r="L66" s="13">
        <f>Feuil2!L63/Feuil2!L14</f>
        <v>0.16659176029962547</v>
      </c>
      <c r="M66" s="13">
        <f>Feuil2!M63/Feuil2!M14</f>
        <v>0.16030760064383598</v>
      </c>
      <c r="N66" s="13">
        <f>Feuil2!N63/Feuil2!N14</f>
        <v>0.15435011182930494</v>
      </c>
      <c r="O66" s="13">
        <f>Feuil2!O63/Feuil2!O14</f>
        <v>0.14873287639949942</v>
      </c>
      <c r="P66" s="13">
        <f>Feuil2!P63/Feuil2!P14</f>
        <v>0.13844820619179068</v>
      </c>
      <c r="Q66" s="13">
        <f>Feuil2!Q63/Feuil2!Q14</f>
        <v>0.13497825506463726</v>
      </c>
      <c r="R66" s="13">
        <f>Feuil2!R63/Feuil2!R14</f>
        <v>0.12890030038923675</v>
      </c>
      <c r="S66" s="13">
        <f>Feuil2!S63/Feuil2!S14</f>
        <v>0.12209863892109005</v>
      </c>
      <c r="T66" s="13">
        <f>Feuil2!T63/Feuil2!T14</f>
        <v>0.11674927209665509</v>
      </c>
      <c r="U66" s="13">
        <f>Feuil2!U63/Feuil2!U14</f>
        <v>0.11315027457310965</v>
      </c>
      <c r="V66" s="13">
        <f>Feuil2!V63/Feuil2!V14</f>
        <v>0.10711800004434936</v>
      </c>
      <c r="W66" s="13">
        <f>Feuil2!W63/Feuil2!W14</f>
        <v>0.10502185292034481</v>
      </c>
      <c r="X66" s="13">
        <f>Feuil2!X63/Feuil2!X14</f>
        <v>0.09996785327558202</v>
      </c>
      <c r="Y66" s="13">
        <f>Feuil2!Y63/Feuil2!Y14</f>
        <v>0.10540634497760981</v>
      </c>
      <c r="Z66" s="13">
        <f>Feuil2!Z63/Feuil2!Z14</f>
        <v>0.10454976455866989</v>
      </c>
      <c r="AA66" s="13">
        <f>Feuil2!AA63/Feuil2!AA14</f>
        <v>0.10394542796816632</v>
      </c>
      <c r="AB66" s="13">
        <f>Feuil2!AB63/Feuil2!AB14</f>
        <v>0.10642514363635683</v>
      </c>
      <c r="AC66" s="13">
        <f>Feuil2!AC63/Feuil2!AC14</f>
        <v>0.10449854185442195</v>
      </c>
      <c r="AD66" s="13">
        <f>Feuil2!AD63/Feuil2!AD14</f>
        <v>0.1032030344231997</v>
      </c>
      <c r="AE66" s="13">
        <f>Feuil2!AE63/Feuil2!AE14</f>
        <v>0.10081743263461405</v>
      </c>
      <c r="AF66" s="13">
        <f>Feuil2!AF63/Feuil2!AF14</f>
        <v>0.10021464189944462</v>
      </c>
      <c r="AG66" s="13">
        <f>Feuil2!AG63/Feuil2!AG14</f>
        <v>0.09902456426092816</v>
      </c>
      <c r="AH66" s="13">
        <f>Feuil2!AH63/Feuil2!AH14</f>
        <v>0.09927062513879636</v>
      </c>
      <c r="AI66" s="13">
        <f>Feuil2!AI63/Feuil2!AI14</f>
        <v>0.0956443475459995</v>
      </c>
      <c r="AJ66" s="14" t="s">
        <v>78</v>
      </c>
      <c r="AK66" s="15">
        <v>0.1951263904583702</v>
      </c>
      <c r="AL66" s="15">
        <v>0.1902043337582116</v>
      </c>
      <c r="AM66" s="15">
        <v>0.18372647485101265</v>
      </c>
      <c r="AN66" s="15">
        <v>0.18041486773347662</v>
      </c>
      <c r="AO66" s="15">
        <v>0.1828610066929495</v>
      </c>
      <c r="AP66" s="15">
        <v>0.17854802115212087</v>
      </c>
      <c r="AQ66" s="15">
        <v>0.18082014203964494</v>
      </c>
      <c r="AR66" s="15">
        <v>0.18067756988055506</v>
      </c>
      <c r="AS66" s="15">
        <v>0.17785945897570715</v>
      </c>
      <c r="AT66" s="15">
        <v>0.17753300244808842</v>
      </c>
      <c r="AU66" s="15">
        <v>0.17152807481994428</v>
      </c>
      <c r="AV66" s="15">
        <v>0.16590370712198124</v>
      </c>
      <c r="AW66" s="15">
        <v>0.15985878346048585</v>
      </c>
      <c r="AX66" s="15">
        <v>0.15512921725854542</v>
      </c>
      <c r="AY66" s="15">
        <v>0.15001850468291422</v>
      </c>
      <c r="AZ66" s="15">
        <v>0.1441008084793625</v>
      </c>
      <c r="BA66" s="15">
        <v>0.14252501131987116</v>
      </c>
      <c r="BB66" s="15">
        <v>0.13574789226937678</v>
      </c>
      <c r="BC66" s="15">
        <v>0.12888864636680653</v>
      </c>
      <c r="BD66" s="15">
        <v>0.12607790676330383</v>
      </c>
      <c r="BE66" s="15">
        <v>0.1273336387925238</v>
      </c>
      <c r="BF66" s="15">
        <v>0.12695202164958075</v>
      </c>
      <c r="BG66" s="15">
        <v>0.12692804292569748</v>
      </c>
      <c r="BH66" s="15">
        <v>0.1261424427805711</v>
      </c>
      <c r="BI66" s="15">
        <v>0.1282434867997719</v>
      </c>
      <c r="BJ66" s="15">
        <v>0.12655792547037997</v>
      </c>
      <c r="BK66" s="15">
        <v>0.1251829674473115</v>
      </c>
      <c r="BL66" s="15">
        <v>0.1233385670173235</v>
      </c>
      <c r="BM66" s="15">
        <v>0.12370499002198437</v>
      </c>
      <c r="BN66" s="15">
        <v>0.11580705962988348</v>
      </c>
    </row>
    <row r="67" spans="1:66" ht="12.75">
      <c r="A67" s="44"/>
      <c r="B67" s="44"/>
      <c r="C67" s="44"/>
      <c r="D67" s="44"/>
      <c r="E67" s="7" t="s">
        <v>57</v>
      </c>
      <c r="L67" s="13">
        <f>Feuil2!L64/Feuil2!L15</f>
        <v>0.16709082495469935</v>
      </c>
      <c r="M67" s="13">
        <f>Feuil2!M64/Feuil2!M15</f>
        <v>0.1637965599674753</v>
      </c>
      <c r="N67" s="13">
        <f>Feuil2!N64/Feuil2!N15</f>
        <v>0.16036429600076407</v>
      </c>
      <c r="O67" s="13">
        <f>Feuil2!O64/Feuil2!O15</f>
        <v>0.15676190239082508</v>
      </c>
      <c r="P67" s="13">
        <f>Feuil2!P64/Feuil2!P15</f>
        <v>0.1440687693238827</v>
      </c>
      <c r="Q67" s="13">
        <f>Feuil2!Q64/Feuil2!Q15</f>
        <v>0.13942268177047776</v>
      </c>
      <c r="R67" s="13">
        <f>Feuil2!R64/Feuil2!R15</f>
        <v>0.1380455471876993</v>
      </c>
      <c r="S67" s="13">
        <f>Feuil2!S64/Feuil2!S15</f>
        <v>0.13669097165127586</v>
      </c>
      <c r="T67" s="13">
        <f>Feuil2!T64/Feuil2!T15</f>
        <v>0.1347062488854064</v>
      </c>
      <c r="U67" s="13">
        <f>Feuil2!U64/Feuil2!U15</f>
        <v>0.13490152754194754</v>
      </c>
      <c r="V67" s="13">
        <f>Feuil2!V64/Feuil2!V15</f>
        <v>0.1324374110379568</v>
      </c>
      <c r="W67" s="13">
        <f>Feuil2!W64/Feuil2!W15</f>
        <v>0.12664280293167116</v>
      </c>
      <c r="X67" s="13">
        <f>Feuil2!X64/Feuil2!X15</f>
        <v>0.12092634898906568</v>
      </c>
      <c r="Y67" s="13">
        <f>Feuil2!Y64/Feuil2!Y15</f>
        <v>0.12322982190795394</v>
      </c>
      <c r="Z67" s="13">
        <f>Feuil2!Z64/Feuil2!Z15</f>
        <v>0.12379340576799032</v>
      </c>
      <c r="AA67" s="13">
        <f>Feuil2!AA64/Feuil2!AA15</f>
        <v>0.12290717303834832</v>
      </c>
      <c r="AB67" s="13">
        <f>Feuil2!AB64/Feuil2!AB15</f>
        <v>0.12241406716541546</v>
      </c>
      <c r="AC67" s="13">
        <f>Feuil2!AC64/Feuil2!AC15</f>
        <v>0.12099387336414057</v>
      </c>
      <c r="AD67" s="13">
        <f>Feuil2!AD64/Feuil2!AD15</f>
        <v>0.12102422613921007</v>
      </c>
      <c r="AE67" s="13">
        <f>Feuil2!AE64/Feuil2!AE15</f>
        <v>0.11639812578259028</v>
      </c>
      <c r="AF67" s="13">
        <f>Feuil2!AF64/Feuil2!AF15</f>
        <v>0.11673069454015206</v>
      </c>
      <c r="AG67" s="13">
        <f>Feuil2!AG64/Feuil2!AG15</f>
        <v>0.11782081969417206</v>
      </c>
      <c r="AH67" s="13">
        <f>Feuil2!AH64/Feuil2!AH15</f>
        <v>0.11491213029915034</v>
      </c>
      <c r="AI67" s="13">
        <f>Feuil2!AI64/Feuil2!AI15</f>
        <v>0.11228773193988155</v>
      </c>
      <c r="AJ67" t="s">
        <v>91</v>
      </c>
      <c r="AK67" s="15"/>
      <c r="AL67" s="15"/>
      <c r="AM67" s="15"/>
      <c r="AN67" s="15"/>
      <c r="AO67" s="15"/>
      <c r="AP67" s="15"/>
      <c r="AQ67" s="15">
        <v>0.16709082495469935</v>
      </c>
      <c r="AR67" s="15">
        <v>0.1637965599674753</v>
      </c>
      <c r="AS67" s="15">
        <v>0.16036429600076407</v>
      </c>
      <c r="AT67" s="15">
        <v>0.15676190239082508</v>
      </c>
      <c r="AU67" s="15">
        <v>0.1440687693238827</v>
      </c>
      <c r="AV67" s="15">
        <v>0.13942268177047776</v>
      </c>
      <c r="AW67" s="15">
        <v>0.1380455471876993</v>
      </c>
      <c r="AX67" s="15">
        <v>0.13669097165127586</v>
      </c>
      <c r="AY67" s="15">
        <v>0.1347062488854064</v>
      </c>
      <c r="AZ67" s="15">
        <v>0.13490152754194754</v>
      </c>
      <c r="BA67" s="15">
        <v>0.1324374110379568</v>
      </c>
      <c r="BB67" s="15">
        <v>0.12664280293167116</v>
      </c>
      <c r="BC67" s="15">
        <v>0.12092634898906568</v>
      </c>
      <c r="BD67" s="15">
        <v>0.12322982190795394</v>
      </c>
      <c r="BE67" s="15">
        <v>0.12379340576799032</v>
      </c>
      <c r="BF67" s="15">
        <v>0.12290717303834832</v>
      </c>
      <c r="BG67" s="15">
        <v>0.12241406716541546</v>
      </c>
      <c r="BH67" s="15">
        <v>0.12099387336414057</v>
      </c>
      <c r="BI67" s="15">
        <v>0.12102422613921007</v>
      </c>
      <c r="BJ67" s="15">
        <v>0.11639812578259028</v>
      </c>
      <c r="BK67" s="15">
        <v>0.11673069454015206</v>
      </c>
      <c r="BL67" s="15">
        <v>0.11782081969417206</v>
      </c>
      <c r="BM67" s="15">
        <v>0.11491213029915034</v>
      </c>
      <c r="BN67" s="15">
        <v>0.11228773193988155</v>
      </c>
    </row>
    <row r="68" spans="1:66" ht="12.75">
      <c r="A68" s="44"/>
      <c r="B68" s="44"/>
      <c r="C68" s="44"/>
      <c r="D68" s="45"/>
      <c r="E68" s="7" t="s">
        <v>59</v>
      </c>
      <c r="J68" s="13">
        <f>Feuil2!J65/Feuil2!J16</f>
        <v>0.19924049871360017</v>
      </c>
      <c r="K68" s="13">
        <f>Feuil2!K65/Feuil2!K16</f>
        <v>0.19495738361161413</v>
      </c>
      <c r="L68" s="13">
        <f>Feuil2!L65/Feuil2!L16</f>
        <v>0.19584606259732312</v>
      </c>
      <c r="M68" s="13">
        <f>Feuil2!M65/Feuil2!M16</f>
        <v>0.19644100580231696</v>
      </c>
      <c r="N68" s="13">
        <f>Feuil2!N65/Feuil2!N16</f>
        <v>0.19294810532271747</v>
      </c>
      <c r="O68" s="13">
        <f>Feuil2!O65/Feuil2!O16</f>
        <v>0.19398693631520722</v>
      </c>
      <c r="P68" s="13">
        <f>Feuil2!P65/Feuil2!P16</f>
        <v>0.19035812471561347</v>
      </c>
      <c r="Q68" s="13">
        <f>Feuil2!Q65/Feuil2!Q16</f>
        <v>0.185107810698371</v>
      </c>
      <c r="R68" s="13">
        <f>Feuil2!R65/Feuil2!R16</f>
        <v>0.18012749790044202</v>
      </c>
      <c r="S68" s="13">
        <f>Feuil2!S65/Feuil2!S16</f>
        <v>0.17779444718696702</v>
      </c>
      <c r="T68" s="13">
        <f>Feuil2!T65/Feuil2!T16</f>
        <v>0.17502287359569418</v>
      </c>
      <c r="U68" s="13">
        <f>Feuil2!U65/Feuil2!U16</f>
        <v>0.17469406303545992</v>
      </c>
      <c r="V68" s="13">
        <f>Feuil2!V65/Feuil2!V16</f>
        <v>0.17498510433212372</v>
      </c>
      <c r="W68" s="13">
        <f>Feuil2!W65/Feuil2!W16</f>
        <v>0.16748124128088407</v>
      </c>
      <c r="X68" s="13">
        <f>Feuil2!X65/Feuil2!X16</f>
        <v>0.1510937686412923</v>
      </c>
      <c r="Y68" s="13">
        <f>Feuil2!Y65/Feuil2!Y16</f>
        <v>0.15850923085766463</v>
      </c>
      <c r="Z68" s="13">
        <f>Feuil2!Z65/Feuil2!Z16</f>
        <v>0.1617796465747564</v>
      </c>
      <c r="AA68" s="13">
        <f>Feuil2!AA65/Feuil2!AA16</f>
        <v>0.16004187242446455</v>
      </c>
      <c r="AB68" s="13">
        <f>Feuil2!AB65/Feuil2!AB16</f>
        <v>0.1591722960724847</v>
      </c>
      <c r="AC68" s="13">
        <f>Feuil2!AC65/Feuil2!AC16</f>
        <v>0.1612817921885205</v>
      </c>
      <c r="AD68" s="13">
        <f>Feuil2!AD65/Feuil2!AD16</f>
        <v>0.16817297726277577</v>
      </c>
      <c r="AE68" s="13">
        <f>Feuil2!AE65/Feuil2!AE16</f>
        <v>0.16937680339126818</v>
      </c>
      <c r="AF68" s="13">
        <f>Feuil2!AF65/Feuil2!AF16</f>
        <v>0.16890450976025295</v>
      </c>
      <c r="AG68" s="13">
        <f>Feuil2!AG65/Feuil2!AG16</f>
        <v>0.16760535789397119</v>
      </c>
      <c r="AH68" s="13">
        <f>Feuil2!AH65/Feuil2!AH16</f>
        <v>0.16494851977764172</v>
      </c>
      <c r="AI68" s="13">
        <f>Feuil2!AI65/Feuil2!AI16</f>
        <v>0.16058815132448245</v>
      </c>
      <c r="AJ68" t="s">
        <v>44</v>
      </c>
      <c r="AK68" s="15">
        <v>0.17738762768942745</v>
      </c>
      <c r="AL68" s="15">
        <v>0.17291303068928326</v>
      </c>
      <c r="AM68" s="15">
        <v>0.16702406804637512</v>
      </c>
      <c r="AN68" s="15">
        <v>0.16401351612134238</v>
      </c>
      <c r="AO68" s="15">
        <v>0.16623727881177225</v>
      </c>
      <c r="AP68" s="15">
        <v>0.1623163828655644</v>
      </c>
      <c r="AQ68" s="15">
        <v>0.16438194730876812</v>
      </c>
      <c r="AR68" s="15">
        <v>0.16425233625505004</v>
      </c>
      <c r="AS68" s="15">
        <v>0.16169041725064284</v>
      </c>
      <c r="AT68" s="15">
        <v>0.16139363858917127</v>
      </c>
      <c r="AU68" s="15">
        <v>0.15593461347267662</v>
      </c>
      <c r="AV68" s="15">
        <v>0.15082155192907384</v>
      </c>
      <c r="AW68" s="15">
        <v>0.14532616678225985</v>
      </c>
      <c r="AX68" s="15">
        <v>0.1410265611441322</v>
      </c>
      <c r="AY68" s="15">
        <v>0.1363804588026493</v>
      </c>
      <c r="AZ68" s="15">
        <v>0.13100073498123863</v>
      </c>
      <c r="BA68" s="15">
        <v>0.12956819210897377</v>
      </c>
      <c r="BB68" s="15">
        <v>0.12340717479034251</v>
      </c>
      <c r="BC68" s="15">
        <v>0.11717149669709684</v>
      </c>
      <c r="BD68" s="15">
        <v>0.11461627887573075</v>
      </c>
      <c r="BE68" s="15">
        <v>0.1157578534477489</v>
      </c>
      <c r="BF68" s="15">
        <v>0.11541092877234613</v>
      </c>
      <c r="BG68" s="15">
        <v>0.11538912993245225</v>
      </c>
      <c r="BH68" s="15">
        <v>0.11467494798233735</v>
      </c>
      <c r="BI68" s="15">
        <v>0.11658498799979262</v>
      </c>
      <c r="BJ68" s="15">
        <v>0.11505265951852724</v>
      </c>
      <c r="BK68" s="15">
        <v>0.11380269767937408</v>
      </c>
      <c r="BL68" s="15">
        <v>0.11212597001574863</v>
      </c>
      <c r="BM68" s="15">
        <v>0.11245908183816761</v>
      </c>
      <c r="BN68" s="15">
        <v>0.10527914511807589</v>
      </c>
    </row>
    <row r="69" spans="1:66" ht="12.75">
      <c r="A69" s="44"/>
      <c r="B69" s="44"/>
      <c r="C69" s="44"/>
      <c r="D69" s="16"/>
      <c r="E69" s="7" t="s">
        <v>81</v>
      </c>
      <c r="J69" s="13">
        <f>'OECD.Stat export'!K85/'OECD.Stat export'!K81</f>
        <v>0.1756996327719387</v>
      </c>
      <c r="K69" s="13">
        <f>'OECD.Stat export'!L85/'OECD.Stat export'!L81</f>
        <v>0.17697395645467884</v>
      </c>
      <c r="L69" s="13">
        <f>'OECD.Stat export'!M85/'OECD.Stat export'!M81</f>
        <v>0.18116058881798705</v>
      </c>
      <c r="M69" s="13">
        <f>'OECD.Stat export'!N85/'OECD.Stat export'!N81</f>
        <v>0.18124294719926268</v>
      </c>
      <c r="N69" s="13">
        <f>'OECD.Stat export'!O85/'OECD.Stat export'!O81</f>
        <v>0.17934041822271968</v>
      </c>
      <c r="O69" s="13">
        <f>'OECD.Stat export'!P85/'OECD.Stat export'!P81</f>
        <v>0.1785486291741088</v>
      </c>
      <c r="P69" s="13">
        <f>'OECD.Stat export'!Q85/'OECD.Stat export'!Q81</f>
        <v>0.1736533785623312</v>
      </c>
      <c r="Q69" s="13">
        <f>'OECD.Stat export'!R85/'OECD.Stat export'!R81</f>
        <v>0.1671962333684101</v>
      </c>
      <c r="R69" s="13">
        <f>'OECD.Stat export'!S85/'OECD.Stat export'!S81</f>
        <v>0.16207549839740729</v>
      </c>
      <c r="S69" s="13">
        <f>'OECD.Stat export'!T85/'OECD.Stat export'!T81</f>
        <v>0.15706980493309688</v>
      </c>
      <c r="T69" s="13">
        <f>'OECD.Stat export'!U85/'OECD.Stat export'!U81</f>
        <v>0.15272882353647843</v>
      </c>
      <c r="U69" s="13">
        <f>'OECD.Stat export'!V85/'OECD.Stat export'!V81</f>
        <v>0.14919025429726376</v>
      </c>
      <c r="V69" s="13">
        <f>'OECD.Stat export'!W85/'OECD.Stat export'!W81</f>
        <v>0.14314781777866284</v>
      </c>
      <c r="W69" s="13">
        <f>'OECD.Stat export'!X85/'OECD.Stat export'!X81</f>
        <v>0.13775534153764307</v>
      </c>
      <c r="X69" s="13">
        <f>'OECD.Stat export'!Y85/'OECD.Stat export'!Y81</f>
        <v>0.12367907628898901</v>
      </c>
      <c r="Y69" s="13">
        <f>'OECD.Stat export'!Z85/'OECD.Stat export'!Z81</f>
        <v>0.12406454120280594</v>
      </c>
      <c r="Z69" s="13">
        <f>'OECD.Stat export'!AA85/'OECD.Stat export'!AA81</f>
        <v>0.12478385373363027</v>
      </c>
      <c r="AA69" s="13">
        <f>'OECD.Stat export'!AB85/'OECD.Stat export'!AB81</f>
        <v>0.12095780095514368</v>
      </c>
      <c r="AB69" s="13">
        <f>'OECD.Stat export'!AC85/'OECD.Stat export'!AC81</f>
        <v>0.12247760733038196</v>
      </c>
      <c r="AC69" s="13">
        <f>'OECD.Stat export'!AD85/'OECD.Stat export'!AD81</f>
        <v>0.12419929166369664</v>
      </c>
      <c r="AD69" s="13">
        <f>'OECD.Stat export'!AE85/'OECD.Stat export'!AE81</f>
        <v>0.12445156668223521</v>
      </c>
      <c r="AE69" s="13">
        <f>'OECD.Stat export'!AF85/'OECD.Stat export'!AF81</f>
        <v>0.12426089950607903</v>
      </c>
      <c r="AF69" s="13">
        <f>'OECD.Stat export'!AG85/'OECD.Stat export'!AG81</f>
        <v>0.12506883913481076</v>
      </c>
      <c r="AG69" s="13">
        <f>'OECD.Stat export'!AH85/'OECD.Stat export'!AH81</f>
        <v>0.12194485773589758</v>
      </c>
      <c r="AH69" s="13">
        <f>'OECD.Stat export'!AI85/'OECD.Stat export'!AI81</f>
        <v>0.12074727000277365</v>
      </c>
      <c r="AI69" s="13">
        <f>'OECD.Stat export'!AJ85/'OECD.Stat export'!AJ81</f>
        <v>0.12080213177935029</v>
      </c>
      <c r="AJ69" t="s">
        <v>92</v>
      </c>
      <c r="AK69" s="15">
        <v>0.16792218216856963</v>
      </c>
      <c r="AL69" s="15">
        <v>0.164741928958651</v>
      </c>
      <c r="AM69" s="15">
        <v>0.16047471470190394</v>
      </c>
      <c r="AN69" s="15">
        <v>0.16689288880205994</v>
      </c>
      <c r="AO69" s="15">
        <v>0.1706906733066545</v>
      </c>
      <c r="AP69" s="15">
        <v>0.16797584176355126</v>
      </c>
      <c r="AQ69" s="15">
        <v>0.16659176029962547</v>
      </c>
      <c r="AR69" s="15">
        <v>0.16030760064383598</v>
      </c>
      <c r="AS69" s="15">
        <v>0.15435011182930494</v>
      </c>
      <c r="AT69" s="15">
        <v>0.14873287639949942</v>
      </c>
      <c r="AU69" s="15">
        <v>0.13844820619179068</v>
      </c>
      <c r="AV69" s="15">
        <v>0.13497825506463726</v>
      </c>
      <c r="AW69" s="15">
        <v>0.12890030038923675</v>
      </c>
      <c r="AX69" s="15">
        <v>0.12209863892109005</v>
      </c>
      <c r="AY69" s="15">
        <v>0.11674927209665509</v>
      </c>
      <c r="AZ69" s="15">
        <v>0.11315027457310965</v>
      </c>
      <c r="BA69" s="15">
        <v>0.10711800004434936</v>
      </c>
      <c r="BB69" s="15">
        <v>0.10502185292034481</v>
      </c>
      <c r="BC69" s="15">
        <v>0.09996785327558202</v>
      </c>
      <c r="BD69" s="15">
        <v>0.10540634497760981</v>
      </c>
      <c r="BE69" s="15">
        <v>0.10454976455866989</v>
      </c>
      <c r="BF69" s="15">
        <v>0.10394542796816632</v>
      </c>
      <c r="BG69" s="15">
        <v>0.10642514363635683</v>
      </c>
      <c r="BH69" s="15">
        <v>0.10449854185442195</v>
      </c>
      <c r="BI69" s="15">
        <v>0.1032030344231997</v>
      </c>
      <c r="BJ69" s="15">
        <v>0.10081743263461405</v>
      </c>
      <c r="BK69" s="15">
        <v>0.10021464189944462</v>
      </c>
      <c r="BL69" s="15">
        <v>0.09902456426092816</v>
      </c>
      <c r="BM69" s="15">
        <v>0.09927062513879636</v>
      </c>
      <c r="BN69" s="15">
        <v>0.0956443475459995</v>
      </c>
    </row>
    <row r="70" spans="1:35" ht="12.75">
      <c r="A70" s="44"/>
      <c r="B70" s="44"/>
      <c r="C70" s="44"/>
      <c r="D70" s="43" t="s">
        <v>60</v>
      </c>
      <c r="E70" s="7" t="s">
        <v>40</v>
      </c>
      <c r="F70" s="8" t="s">
        <v>49</v>
      </c>
      <c r="G70" s="8" t="s">
        <v>49</v>
      </c>
      <c r="H70" s="8" t="s">
        <v>49</v>
      </c>
      <c r="I70" s="8" t="s">
        <v>49</v>
      </c>
      <c r="J70" s="8">
        <v>39523</v>
      </c>
      <c r="K70" s="8">
        <v>40649.1</v>
      </c>
      <c r="L70" s="8">
        <v>43200.3</v>
      </c>
      <c r="M70" s="8">
        <v>44500.5</v>
      </c>
      <c r="N70" s="8">
        <v>44827.2</v>
      </c>
      <c r="O70" s="8">
        <v>47364.3</v>
      </c>
      <c r="P70" s="8">
        <v>47700.3</v>
      </c>
      <c r="Q70" s="8">
        <v>47899.9</v>
      </c>
      <c r="R70" s="8">
        <v>47804.2</v>
      </c>
      <c r="S70" s="8">
        <v>50237.6</v>
      </c>
      <c r="T70" s="8">
        <v>51567.5</v>
      </c>
      <c r="U70" s="8">
        <v>50370.6</v>
      </c>
      <c r="V70" s="8">
        <v>53565.7</v>
      </c>
      <c r="W70" s="8">
        <v>51775.9</v>
      </c>
      <c r="X70" s="8">
        <v>47264.1</v>
      </c>
      <c r="Y70" s="8">
        <v>50145.2</v>
      </c>
      <c r="Z70" s="8">
        <v>50210</v>
      </c>
      <c r="AA70" s="8">
        <v>49420.3</v>
      </c>
      <c r="AB70" s="8">
        <v>49932.2</v>
      </c>
      <c r="AC70" s="8">
        <v>51488.5</v>
      </c>
      <c r="AD70" s="8">
        <v>52893.3</v>
      </c>
      <c r="AE70" s="8">
        <v>52023.6</v>
      </c>
      <c r="AF70" s="8">
        <v>52822</v>
      </c>
      <c r="AG70" s="8">
        <v>52757.3</v>
      </c>
      <c r="AH70" s="8">
        <v>54661</v>
      </c>
      <c r="AI70" s="8">
        <v>52645.4</v>
      </c>
    </row>
    <row r="71" spans="1:35" ht="12.75">
      <c r="A71" s="44"/>
      <c r="B71" s="44"/>
      <c r="C71" s="44"/>
      <c r="D71" s="44"/>
      <c r="E71" s="7" t="s">
        <v>42</v>
      </c>
      <c r="F71" s="9">
        <v>165810.457</v>
      </c>
      <c r="G71" s="9">
        <v>165181.142</v>
      </c>
      <c r="H71" s="9">
        <v>160947.274</v>
      </c>
      <c r="I71" s="9">
        <v>178776.971</v>
      </c>
      <c r="J71" s="9">
        <v>189002.882</v>
      </c>
      <c r="K71" s="9">
        <v>182192.865</v>
      </c>
      <c r="L71" s="9">
        <v>198482.599</v>
      </c>
      <c r="M71" s="9">
        <v>202337.978</v>
      </c>
      <c r="N71" s="9">
        <v>205027.808</v>
      </c>
      <c r="O71" s="9">
        <v>212465.583</v>
      </c>
      <c r="P71" s="9">
        <v>215866.068</v>
      </c>
      <c r="Q71" s="9">
        <v>210624.83</v>
      </c>
      <c r="R71" s="9">
        <v>204456.456</v>
      </c>
      <c r="S71" s="9">
        <v>207966.831</v>
      </c>
      <c r="T71" s="9">
        <v>204350.293</v>
      </c>
      <c r="U71" s="9">
        <v>215308.582</v>
      </c>
      <c r="V71" s="9">
        <v>217901.797</v>
      </c>
      <c r="W71" s="9">
        <v>216551.454</v>
      </c>
      <c r="X71" s="9">
        <v>190787.153</v>
      </c>
      <c r="Y71" s="9">
        <v>198004.505</v>
      </c>
      <c r="Z71" s="9">
        <v>210379.801</v>
      </c>
      <c r="AA71" s="9">
        <v>218966.947</v>
      </c>
      <c r="AB71" s="9">
        <v>225067.665</v>
      </c>
      <c r="AC71" s="9">
        <v>228090.402</v>
      </c>
      <c r="AD71" s="9">
        <v>226903.85</v>
      </c>
      <c r="AE71" s="9">
        <v>240526.011</v>
      </c>
      <c r="AF71" s="9">
        <v>263057.464</v>
      </c>
      <c r="AG71" s="9">
        <v>270934.562</v>
      </c>
      <c r="AH71" s="9">
        <v>290329</v>
      </c>
      <c r="AI71" s="9">
        <v>289548.634</v>
      </c>
    </row>
    <row r="72" spans="1:35" ht="12.75">
      <c r="A72" s="44"/>
      <c r="B72" s="44"/>
      <c r="C72" s="44"/>
      <c r="D72" s="44"/>
      <c r="E72" s="7" t="s">
        <v>44</v>
      </c>
      <c r="F72" s="8">
        <v>155405</v>
      </c>
      <c r="G72" s="8">
        <v>156589</v>
      </c>
      <c r="H72" s="8">
        <v>153252</v>
      </c>
      <c r="I72" s="8">
        <v>158311</v>
      </c>
      <c r="J72" s="8">
        <v>165022</v>
      </c>
      <c r="K72" s="8">
        <v>166929</v>
      </c>
      <c r="L72" s="8">
        <v>174058</v>
      </c>
      <c r="M72" s="8">
        <v>183242</v>
      </c>
      <c r="N72" s="8">
        <v>190140</v>
      </c>
      <c r="O72" s="8">
        <v>199921</v>
      </c>
      <c r="P72" s="8">
        <v>202183</v>
      </c>
      <c r="Q72" s="8">
        <v>201853</v>
      </c>
      <c r="R72" s="8">
        <v>206288</v>
      </c>
      <c r="S72" s="8">
        <v>211325</v>
      </c>
      <c r="T72" s="8">
        <v>214852</v>
      </c>
      <c r="U72" s="8">
        <v>220539</v>
      </c>
      <c r="V72" s="8">
        <v>224972</v>
      </c>
      <c r="W72" s="8">
        <v>217666</v>
      </c>
      <c r="X72" s="8">
        <v>204958</v>
      </c>
      <c r="Y72" s="8">
        <v>209796</v>
      </c>
      <c r="Z72" s="8">
        <v>218275</v>
      </c>
      <c r="AA72" s="8">
        <v>217739</v>
      </c>
      <c r="AB72" s="8">
        <v>217489</v>
      </c>
      <c r="AC72" s="8">
        <v>221005</v>
      </c>
      <c r="AD72" s="8">
        <v>222480</v>
      </c>
      <c r="AE72" s="8">
        <v>224386</v>
      </c>
      <c r="AF72" s="8">
        <v>229410</v>
      </c>
      <c r="AG72" s="8">
        <v>233219</v>
      </c>
      <c r="AH72" s="8">
        <v>238032</v>
      </c>
      <c r="AI72" s="8">
        <v>212009</v>
      </c>
    </row>
    <row r="73" spans="1:35" ht="12.75">
      <c r="A73" s="44"/>
      <c r="B73" s="44"/>
      <c r="C73" s="44"/>
      <c r="D73" s="44"/>
      <c r="E73" s="7" t="s">
        <v>45</v>
      </c>
      <c r="F73" s="9">
        <v>477956.02</v>
      </c>
      <c r="G73" s="9">
        <v>463423.99</v>
      </c>
      <c r="H73" s="9">
        <v>428756.47</v>
      </c>
      <c r="I73" s="9">
        <v>441194.91</v>
      </c>
      <c r="J73" s="9">
        <v>439286.04</v>
      </c>
      <c r="K73" s="9">
        <v>427524.95</v>
      </c>
      <c r="L73" s="9">
        <v>444335.3</v>
      </c>
      <c r="M73" s="9">
        <v>449015.11</v>
      </c>
      <c r="N73" s="9">
        <v>453756.49</v>
      </c>
      <c r="O73" s="9">
        <v>486391.98</v>
      </c>
      <c r="P73" s="9">
        <v>493165.39</v>
      </c>
      <c r="Q73" s="9">
        <v>481157.99</v>
      </c>
      <c r="R73" s="9">
        <v>486084.1</v>
      </c>
      <c r="S73" s="9">
        <v>503818.1</v>
      </c>
      <c r="T73" s="9">
        <v>512377.22</v>
      </c>
      <c r="U73" s="9">
        <v>556465.93</v>
      </c>
      <c r="V73" s="9">
        <v>579988.11</v>
      </c>
      <c r="W73" s="9">
        <v>567857.56</v>
      </c>
      <c r="X73" s="9">
        <v>458189.99</v>
      </c>
      <c r="Y73" s="9">
        <v>545690.06</v>
      </c>
      <c r="Z73" s="9">
        <v>591133.44</v>
      </c>
      <c r="AA73" s="9">
        <v>580542.3</v>
      </c>
      <c r="AB73" s="9">
        <v>580172.84</v>
      </c>
      <c r="AC73" s="9">
        <v>609175.33</v>
      </c>
      <c r="AD73" s="9">
        <v>615764</v>
      </c>
      <c r="AE73" s="9">
        <v>639840.37</v>
      </c>
      <c r="AF73" s="9">
        <v>662993.1</v>
      </c>
      <c r="AG73" s="9">
        <v>670813.3</v>
      </c>
      <c r="AH73" s="9">
        <v>659175.36</v>
      </c>
      <c r="AI73" s="9">
        <v>593103.88</v>
      </c>
    </row>
    <row r="74" spans="1:35" ht="12.75">
      <c r="A74" s="44"/>
      <c r="B74" s="44"/>
      <c r="C74" s="44"/>
      <c r="D74" s="44"/>
      <c r="E74" s="7" t="s">
        <v>46</v>
      </c>
      <c r="F74" s="8">
        <v>226755.192</v>
      </c>
      <c r="G74" s="8">
        <v>225972.588</v>
      </c>
      <c r="H74" s="8">
        <v>219901.372</v>
      </c>
      <c r="I74" s="8">
        <v>234967.704</v>
      </c>
      <c r="J74" s="8">
        <v>246702.4</v>
      </c>
      <c r="K74" s="8">
        <v>245759.8</v>
      </c>
      <c r="L74" s="8">
        <v>248409.7</v>
      </c>
      <c r="M74" s="8">
        <v>251625.4</v>
      </c>
      <c r="N74" s="8">
        <v>252212.5</v>
      </c>
      <c r="O74" s="8">
        <v>259549.1</v>
      </c>
      <c r="P74" s="8">
        <v>258663.5</v>
      </c>
      <c r="Q74" s="8">
        <v>258528.4</v>
      </c>
      <c r="R74" s="8">
        <v>253285.4</v>
      </c>
      <c r="S74" s="8">
        <v>257496.5</v>
      </c>
      <c r="T74" s="8">
        <v>259215.5</v>
      </c>
      <c r="U74" s="8">
        <v>270753.8</v>
      </c>
      <c r="V74" s="8">
        <v>279169.2</v>
      </c>
      <c r="W74" s="8">
        <v>270080.3</v>
      </c>
      <c r="X74" s="8">
        <v>220176.2</v>
      </c>
      <c r="Y74" s="8">
        <v>240921.8</v>
      </c>
      <c r="Z74" s="8">
        <v>244805.1</v>
      </c>
      <c r="AA74" s="8">
        <v>235018.5</v>
      </c>
      <c r="AB74" s="8">
        <v>231874.7</v>
      </c>
      <c r="AC74" s="8">
        <v>232390.4</v>
      </c>
      <c r="AD74" s="8">
        <v>238294.5</v>
      </c>
      <c r="AE74" s="8">
        <v>245380.3</v>
      </c>
      <c r="AF74" s="8">
        <v>253908.2</v>
      </c>
      <c r="AG74" s="8">
        <v>258284.9</v>
      </c>
      <c r="AH74" s="8">
        <v>256877.8</v>
      </c>
      <c r="AI74" s="8">
        <v>227371.7</v>
      </c>
    </row>
    <row r="75" spans="1:35" ht="12.75">
      <c r="A75" s="44"/>
      <c r="B75" s="44"/>
      <c r="C75" s="44"/>
      <c r="D75" s="44"/>
      <c r="E75" s="7" t="s">
        <v>47</v>
      </c>
      <c r="F75" s="9" t="s">
        <v>49</v>
      </c>
      <c r="G75" s="9" t="s">
        <v>49</v>
      </c>
      <c r="H75" s="9" t="s">
        <v>49</v>
      </c>
      <c r="I75" s="9">
        <v>84669100</v>
      </c>
      <c r="J75" s="9">
        <v>88861100</v>
      </c>
      <c r="K75" s="9">
        <v>92443100</v>
      </c>
      <c r="L75" s="9">
        <v>94626000</v>
      </c>
      <c r="M75" s="9">
        <v>90780400</v>
      </c>
      <c r="N75" s="9">
        <v>89954300</v>
      </c>
      <c r="O75" s="9">
        <v>94615500</v>
      </c>
      <c r="P75" s="9">
        <v>89721300</v>
      </c>
      <c r="Q75" s="9">
        <v>88505700</v>
      </c>
      <c r="R75" s="9">
        <v>92356200</v>
      </c>
      <c r="S75" s="9">
        <v>97343900</v>
      </c>
      <c r="T75" s="9">
        <v>102124000</v>
      </c>
      <c r="U75" s="9">
        <v>106035100</v>
      </c>
      <c r="V75" s="9">
        <v>111516700</v>
      </c>
      <c r="W75" s="9">
        <v>111239100</v>
      </c>
      <c r="X75" s="9">
        <v>91306700</v>
      </c>
      <c r="Y75" s="9">
        <v>106253000</v>
      </c>
      <c r="Z75" s="9">
        <v>103087700</v>
      </c>
      <c r="AA75" s="9">
        <v>105248000</v>
      </c>
      <c r="AB75" s="9">
        <v>104639300</v>
      </c>
      <c r="AC75" s="9">
        <v>107039300</v>
      </c>
      <c r="AD75" s="9">
        <v>110094700</v>
      </c>
      <c r="AE75" s="9">
        <v>110210000</v>
      </c>
      <c r="AF75" s="9">
        <v>114767500</v>
      </c>
      <c r="AG75" s="9">
        <v>118976000</v>
      </c>
      <c r="AH75" s="9">
        <v>117923200</v>
      </c>
      <c r="AI75" s="9" t="s">
        <v>49</v>
      </c>
    </row>
    <row r="76" spans="1:35" ht="12.75">
      <c r="A76" s="44"/>
      <c r="B76" s="44"/>
      <c r="C76" s="44"/>
      <c r="D76" s="44"/>
      <c r="E76" s="7" t="s">
        <v>50</v>
      </c>
      <c r="F76" s="8">
        <v>96142200</v>
      </c>
      <c r="G76" s="8">
        <v>101866800</v>
      </c>
      <c r="H76" s="8">
        <v>109195200</v>
      </c>
      <c r="I76" s="8">
        <v>121857500</v>
      </c>
      <c r="J76" s="8">
        <v>137668100</v>
      </c>
      <c r="K76" s="8">
        <v>149867600</v>
      </c>
      <c r="L76" s="8">
        <v>159257500</v>
      </c>
      <c r="M76" s="8">
        <v>148018100</v>
      </c>
      <c r="N76" s="8">
        <v>178584200</v>
      </c>
      <c r="O76" s="8">
        <v>207466400</v>
      </c>
      <c r="P76" s="8">
        <v>213364800</v>
      </c>
      <c r="Q76" s="8">
        <v>233592800</v>
      </c>
      <c r="R76" s="8">
        <v>245339700</v>
      </c>
      <c r="S76" s="8">
        <v>270702800</v>
      </c>
      <c r="T76" s="8">
        <v>285096000</v>
      </c>
      <c r="U76" s="8">
        <v>307505600</v>
      </c>
      <c r="V76" s="8">
        <v>332668500</v>
      </c>
      <c r="W76" s="8">
        <v>344459100</v>
      </c>
      <c r="X76" s="8">
        <v>336416200</v>
      </c>
      <c r="Y76" s="8">
        <v>382243300</v>
      </c>
      <c r="Z76" s="8">
        <v>402281800</v>
      </c>
      <c r="AA76" s="8">
        <v>407959900</v>
      </c>
      <c r="AB76" s="8">
        <v>420493000</v>
      </c>
      <c r="AC76" s="8">
        <v>433853500</v>
      </c>
      <c r="AD76" s="8">
        <v>441133500</v>
      </c>
      <c r="AE76" s="8">
        <v>451294200</v>
      </c>
      <c r="AF76" s="8">
        <v>468070300</v>
      </c>
      <c r="AG76" s="8">
        <v>483530200</v>
      </c>
      <c r="AH76" s="8">
        <v>488934600</v>
      </c>
      <c r="AI76" s="8">
        <v>484648800</v>
      </c>
    </row>
    <row r="77" spans="1:35" ht="12.75">
      <c r="A77" s="44"/>
      <c r="B77" s="44"/>
      <c r="C77" s="44"/>
      <c r="D77" s="44"/>
      <c r="E77" s="7" t="s">
        <v>52</v>
      </c>
      <c r="F77" s="9">
        <v>48990.808</v>
      </c>
      <c r="G77" s="9">
        <v>49533.227</v>
      </c>
      <c r="H77" s="9">
        <v>49180.336</v>
      </c>
      <c r="I77" s="9">
        <v>51797.235</v>
      </c>
      <c r="J77" s="9">
        <v>53794.669</v>
      </c>
      <c r="K77" s="9">
        <v>54710.427</v>
      </c>
      <c r="L77" s="9">
        <v>56090.862</v>
      </c>
      <c r="M77" s="9">
        <v>58729</v>
      </c>
      <c r="N77" s="9">
        <v>61214.461</v>
      </c>
      <c r="O77" s="9">
        <v>64598.078</v>
      </c>
      <c r="P77" s="9">
        <v>66239.867</v>
      </c>
      <c r="Q77" s="9">
        <v>65871.157</v>
      </c>
      <c r="R77" s="9">
        <v>65225.588</v>
      </c>
      <c r="S77" s="9">
        <v>67730.367</v>
      </c>
      <c r="T77" s="9">
        <v>69910.675</v>
      </c>
      <c r="U77" s="9">
        <v>71593.219</v>
      </c>
      <c r="V77" s="9">
        <v>75581.001</v>
      </c>
      <c r="W77" s="9">
        <v>75121.394</v>
      </c>
      <c r="X77" s="9">
        <v>67550.298</v>
      </c>
      <c r="Y77" s="9">
        <v>70468.249</v>
      </c>
      <c r="Z77" s="9">
        <v>73656.895</v>
      </c>
      <c r="AA77" s="9">
        <v>72966.025</v>
      </c>
      <c r="AB77" s="9">
        <v>72284.216</v>
      </c>
      <c r="AC77" s="9">
        <v>74004.382</v>
      </c>
      <c r="AD77" s="9">
        <v>74533</v>
      </c>
      <c r="AE77" s="9">
        <v>76137</v>
      </c>
      <c r="AF77" s="9">
        <v>80768.894</v>
      </c>
      <c r="AG77" s="9">
        <v>83976.562</v>
      </c>
      <c r="AH77" s="9">
        <v>84314.113</v>
      </c>
      <c r="AI77" s="9">
        <v>82163.96</v>
      </c>
    </row>
    <row r="78" spans="1:35" ht="12.75">
      <c r="A78" s="44"/>
      <c r="B78" s="44"/>
      <c r="C78" s="44"/>
      <c r="D78" s="44"/>
      <c r="E78" s="7" t="s">
        <v>53</v>
      </c>
      <c r="F78" s="8">
        <v>277504.911</v>
      </c>
      <c r="G78" s="8">
        <v>264276.041</v>
      </c>
      <c r="H78" s="8">
        <v>264905</v>
      </c>
      <c r="I78" s="8">
        <v>306539</v>
      </c>
      <c r="J78" s="8">
        <v>347110</v>
      </c>
      <c r="K78" s="8">
        <v>359677</v>
      </c>
      <c r="L78" s="8">
        <v>389861</v>
      </c>
      <c r="M78" s="8">
        <v>424829</v>
      </c>
      <c r="N78" s="8">
        <v>458365</v>
      </c>
      <c r="O78" s="8">
        <v>501592</v>
      </c>
      <c r="P78" s="8">
        <v>497235</v>
      </c>
      <c r="Q78" s="8">
        <v>520170</v>
      </c>
      <c r="R78" s="8">
        <v>538082</v>
      </c>
      <c r="S78" s="8">
        <v>568670</v>
      </c>
      <c r="T78" s="8">
        <v>585072</v>
      </c>
      <c r="U78" s="8">
        <v>628446</v>
      </c>
      <c r="V78" s="8">
        <v>654201</v>
      </c>
      <c r="W78" s="8">
        <v>626990</v>
      </c>
      <c r="X78" s="8">
        <v>481528</v>
      </c>
      <c r="Y78" s="8">
        <v>585509</v>
      </c>
      <c r="Z78" s="8">
        <v>619629</v>
      </c>
      <c r="AA78" s="8">
        <v>575296</v>
      </c>
      <c r="AB78" s="8">
        <v>555391</v>
      </c>
      <c r="AC78" s="8">
        <v>549084</v>
      </c>
      <c r="AD78" s="8">
        <v>579644</v>
      </c>
      <c r="AE78" s="8">
        <v>582323</v>
      </c>
      <c r="AF78" s="8">
        <v>604222</v>
      </c>
      <c r="AG78" s="8">
        <v>618536</v>
      </c>
      <c r="AH78" s="8">
        <v>607208</v>
      </c>
      <c r="AI78" s="8">
        <v>568399</v>
      </c>
    </row>
    <row r="79" spans="1:35" ht="12.75">
      <c r="A79" s="44"/>
      <c r="B79" s="44"/>
      <c r="C79" s="44"/>
      <c r="D79" s="44"/>
      <c r="E79" s="7" t="s">
        <v>55</v>
      </c>
      <c r="F79" s="9">
        <v>121397.603</v>
      </c>
      <c r="G79" s="9">
        <v>121258.582</v>
      </c>
      <c r="H79" s="9">
        <v>122946.044</v>
      </c>
      <c r="I79" s="9">
        <v>128957.8</v>
      </c>
      <c r="J79" s="9">
        <v>130948</v>
      </c>
      <c r="K79" s="9">
        <v>131948</v>
      </c>
      <c r="L79" s="9">
        <v>134524</v>
      </c>
      <c r="M79" s="9">
        <v>138925</v>
      </c>
      <c r="N79" s="9">
        <v>145766</v>
      </c>
      <c r="O79" s="9">
        <v>152074</v>
      </c>
      <c r="P79" s="9">
        <v>155331</v>
      </c>
      <c r="Q79" s="9">
        <v>161715</v>
      </c>
      <c r="R79" s="9">
        <v>166114</v>
      </c>
      <c r="S79" s="9">
        <v>168889</v>
      </c>
      <c r="T79" s="9">
        <v>171895</v>
      </c>
      <c r="U79" s="9">
        <v>182193</v>
      </c>
      <c r="V79" s="9">
        <v>182807</v>
      </c>
      <c r="W79" s="9">
        <v>182303</v>
      </c>
      <c r="X79" s="9">
        <v>168217</v>
      </c>
      <c r="Y79" s="9">
        <v>169477</v>
      </c>
      <c r="Z79" s="9">
        <v>167188</v>
      </c>
      <c r="AA79" s="9">
        <v>170864</v>
      </c>
      <c r="AB79" s="9">
        <v>177400</v>
      </c>
      <c r="AC79" s="9">
        <v>183736</v>
      </c>
      <c r="AD79" s="9">
        <v>185559</v>
      </c>
      <c r="AE79" s="9">
        <v>184333</v>
      </c>
      <c r="AF79" s="9">
        <v>186865</v>
      </c>
      <c r="AG79" s="9">
        <v>194243</v>
      </c>
      <c r="AH79" s="9">
        <v>200263</v>
      </c>
      <c r="AI79" s="9">
        <v>181859</v>
      </c>
    </row>
    <row r="80" spans="1:35" ht="12.75">
      <c r="A80" s="44"/>
      <c r="B80" s="44"/>
      <c r="C80" s="44"/>
      <c r="D80" s="44"/>
      <c r="E80" s="7" t="s">
        <v>57</v>
      </c>
      <c r="F80" s="8" t="s">
        <v>49</v>
      </c>
      <c r="G80" s="8" t="s">
        <v>49</v>
      </c>
      <c r="H80" s="8" t="s">
        <v>49</v>
      </c>
      <c r="I80" s="8" t="s">
        <v>49</v>
      </c>
      <c r="J80" s="8" t="s">
        <v>49</v>
      </c>
      <c r="K80" s="8" t="s">
        <v>49</v>
      </c>
      <c r="L80" s="8">
        <v>1412375.838</v>
      </c>
      <c r="M80" s="8">
        <v>1472551.226</v>
      </c>
      <c r="N80" s="8">
        <v>1552835.828</v>
      </c>
      <c r="O80" s="8">
        <v>1663923.985</v>
      </c>
      <c r="P80" s="8">
        <v>1597059.471</v>
      </c>
      <c r="Q80" s="8">
        <v>1615708.08</v>
      </c>
      <c r="R80" s="8">
        <v>1705199.205</v>
      </c>
      <c r="S80" s="8">
        <v>1825300.499</v>
      </c>
      <c r="T80" s="8">
        <v>1878586.619</v>
      </c>
      <c r="U80" s="8">
        <v>1987085.607</v>
      </c>
      <c r="V80" s="8">
        <v>2054923.806</v>
      </c>
      <c r="W80" s="8">
        <v>2013887.96</v>
      </c>
      <c r="X80" s="8">
        <v>1821125.334</v>
      </c>
      <c r="Y80" s="8">
        <v>1926618.079</v>
      </c>
      <c r="Z80" s="8">
        <v>1935642.01</v>
      </c>
      <c r="AA80" s="8">
        <v>1927325.6</v>
      </c>
      <c r="AB80" s="8">
        <v>1981480.558</v>
      </c>
      <c r="AC80" s="8">
        <v>2016591.998</v>
      </c>
      <c r="AD80" s="8">
        <v>2037064.821</v>
      </c>
      <c r="AE80" s="8">
        <v>2031033.641</v>
      </c>
      <c r="AF80" s="8">
        <v>2099235.141</v>
      </c>
      <c r="AG80" s="8">
        <v>2184722.825</v>
      </c>
      <c r="AH80" s="8">
        <v>2222708.1</v>
      </c>
      <c r="AI80" s="8">
        <v>2221856.993</v>
      </c>
    </row>
    <row r="81" spans="1:35" ht="12.75">
      <c r="A81" s="45"/>
      <c r="B81" s="45"/>
      <c r="C81" s="45"/>
      <c r="D81" s="45"/>
      <c r="E81" s="7" t="s">
        <v>59</v>
      </c>
      <c r="F81" s="9" t="s">
        <v>49</v>
      </c>
      <c r="G81" s="9" t="s">
        <v>49</v>
      </c>
      <c r="H81" s="9" t="s">
        <v>49</v>
      </c>
      <c r="I81" s="9" t="s">
        <v>49</v>
      </c>
      <c r="J81" s="9">
        <v>1072231.659</v>
      </c>
      <c r="K81" s="9">
        <v>1070197.345</v>
      </c>
      <c r="L81" s="9">
        <v>1112847.426</v>
      </c>
      <c r="M81" s="9">
        <v>1146483.769</v>
      </c>
      <c r="N81" s="9">
        <v>1174929.609</v>
      </c>
      <c r="O81" s="9">
        <v>1244721.208</v>
      </c>
      <c r="P81" s="9">
        <v>1265044.14</v>
      </c>
      <c r="Q81" s="9">
        <v>1259375.901</v>
      </c>
      <c r="R81" s="9">
        <v>1268148.714</v>
      </c>
      <c r="S81" s="9">
        <v>1302833.711</v>
      </c>
      <c r="T81" s="9">
        <v>1327067.023</v>
      </c>
      <c r="U81" s="9">
        <v>1396546.825</v>
      </c>
      <c r="V81" s="9">
        <v>1450766.468</v>
      </c>
      <c r="W81" s="9">
        <v>1413112.282</v>
      </c>
      <c r="X81" s="9">
        <v>1205576.16</v>
      </c>
      <c r="Y81" s="9">
        <v>1323518.216</v>
      </c>
      <c r="Z81" s="9">
        <v>1382519.641</v>
      </c>
      <c r="AA81" s="9">
        <v>1350902.163</v>
      </c>
      <c r="AB81" s="9">
        <v>1344301.818</v>
      </c>
      <c r="AC81" s="9">
        <v>1388675.832</v>
      </c>
      <c r="AD81" s="9">
        <v>1446513.534</v>
      </c>
      <c r="AE81" s="9">
        <v>1483154.864</v>
      </c>
      <c r="AF81" s="9">
        <v>1539244.867</v>
      </c>
      <c r="AG81" s="9">
        <v>1570370.142</v>
      </c>
      <c r="AH81" s="9">
        <v>1572878.134</v>
      </c>
      <c r="AI81" s="9">
        <v>1458934.709</v>
      </c>
    </row>
    <row r="82" spans="1:35" ht="12.75">
      <c r="A82" s="10" t="s">
        <v>72</v>
      </c>
      <c r="J82" t="e">
        <f>#REF!/J16</f>
        <v>#REF!</v>
      </c>
      <c r="K82" t="e">
        <f>#REF!/K16</f>
        <v>#REF!</v>
      </c>
      <c r="L82" t="e">
        <f>#REF!/L16</f>
        <v>#REF!</v>
      </c>
      <c r="M82" t="e">
        <f>#REF!/M16</f>
        <v>#REF!</v>
      </c>
      <c r="N82" t="e">
        <f>#REF!/N16</f>
        <v>#REF!</v>
      </c>
      <c r="O82" t="e">
        <f>#REF!/O16</f>
        <v>#REF!</v>
      </c>
      <c r="P82" t="e">
        <f>#REF!/P16</f>
        <v>#REF!</v>
      </c>
      <c r="Q82" t="e">
        <f>#REF!/Q16</f>
        <v>#REF!</v>
      </c>
      <c r="R82" t="e">
        <f>#REF!/R16</f>
        <v>#REF!</v>
      </c>
      <c r="S82" t="e">
        <f>#REF!/S16</f>
        <v>#REF!</v>
      </c>
      <c r="T82" t="e">
        <f>#REF!/T16</f>
        <v>#REF!</v>
      </c>
      <c r="U82" t="e">
        <f>#REF!/U16</f>
        <v>#REF!</v>
      </c>
      <c r="V82" t="e">
        <f>#REF!/V16</f>
        <v>#REF!</v>
      </c>
      <c r="W82" t="e">
        <f>#REF!/W16</f>
        <v>#REF!</v>
      </c>
      <c r="X82" t="e">
        <f>#REF!/X16</f>
        <v>#REF!</v>
      </c>
      <c r="Y82" t="e">
        <f>#REF!/Y16</f>
        <v>#REF!</v>
      </c>
      <c r="Z82" t="e">
        <f>#REF!/Z16</f>
        <v>#REF!</v>
      </c>
      <c r="AA82" t="e">
        <f>#REF!/AA16</f>
        <v>#REF!</v>
      </c>
      <c r="AB82" t="e">
        <f>#REF!/AB16</f>
        <v>#REF!</v>
      </c>
      <c r="AC82" t="e">
        <f>#REF!/AC16</f>
        <v>#REF!</v>
      </c>
      <c r="AD82" t="e">
        <f>#REF!/AD16</f>
        <v>#REF!</v>
      </c>
      <c r="AE82" t="e">
        <f>#REF!/AE16</f>
        <v>#REF!</v>
      </c>
      <c r="AF82" t="e">
        <f>#REF!/AF16</f>
        <v>#REF!</v>
      </c>
      <c r="AG82" t="e">
        <f>#REF!/AG16</f>
        <v>#REF!</v>
      </c>
      <c r="AH82" t="e">
        <f>#REF!/AH16</f>
        <v>#REF!</v>
      </c>
      <c r="AI82" t="e">
        <f>#REF!/AI16</f>
        <v>#REF!</v>
      </c>
    </row>
    <row r="83" spans="1:35" ht="12.75">
      <c r="A83" s="11" t="s">
        <v>73</v>
      </c>
      <c r="J83">
        <f>J68/J16</f>
        <v>3.841337922017091E-08</v>
      </c>
      <c r="K83">
        <f aca="true" t="shared" si="2" ref="K83:AI83">K68/K16</f>
        <v>3.6096621473601244E-08</v>
      </c>
      <c r="L83">
        <f t="shared" si="2"/>
        <v>3.545671463902774E-08</v>
      </c>
      <c r="M83">
        <f t="shared" si="2"/>
        <v>3.422941571276147E-08</v>
      </c>
      <c r="N83">
        <f t="shared" si="2"/>
        <v>3.225524920697848E-08</v>
      </c>
      <c r="O83">
        <f t="shared" si="2"/>
        <v>3.0762612245162435E-08</v>
      </c>
      <c r="P83">
        <f t="shared" si="2"/>
        <v>2.875916694002373E-08</v>
      </c>
      <c r="Q83">
        <f t="shared" si="2"/>
        <v>2.7037581130972383E-08</v>
      </c>
      <c r="R83">
        <f t="shared" si="2"/>
        <v>2.557750700125673E-08</v>
      </c>
      <c r="S83">
        <f t="shared" si="2"/>
        <v>2.423194477056661E-08</v>
      </c>
      <c r="T83">
        <f t="shared" si="2"/>
        <v>2.3083239769190125E-08</v>
      </c>
      <c r="U83">
        <f t="shared" si="2"/>
        <v>2.1939330739195295E-08</v>
      </c>
      <c r="V83">
        <f t="shared" si="2"/>
        <v>2.0808482973638705E-08</v>
      </c>
      <c r="W83">
        <f t="shared" si="2"/>
        <v>1.9343330661138543E-08</v>
      </c>
      <c r="X83">
        <f t="shared" si="2"/>
        <v>1.8041431001148277E-08</v>
      </c>
      <c r="Y83">
        <f t="shared" si="2"/>
        <v>1.8473845803819756E-08</v>
      </c>
      <c r="Z83">
        <f t="shared" si="2"/>
        <v>1.8368866138549577E-08</v>
      </c>
      <c r="AA83">
        <f t="shared" si="2"/>
        <v>1.809876646823284E-08</v>
      </c>
      <c r="AB83">
        <f t="shared" si="2"/>
        <v>1.782481748017053E-08</v>
      </c>
      <c r="AC83">
        <f t="shared" si="2"/>
        <v>1.7658870829741194E-08</v>
      </c>
      <c r="AD83">
        <f t="shared" si="2"/>
        <v>1.7798189037674526E-08</v>
      </c>
      <c r="AE83">
        <f t="shared" si="2"/>
        <v>1.7455470033860487E-08</v>
      </c>
      <c r="AF83">
        <f t="shared" si="2"/>
        <v>1.678702420617032E-08</v>
      </c>
      <c r="AG83">
        <f t="shared" si="2"/>
        <v>1.6123013708327063E-08</v>
      </c>
      <c r="AH83">
        <f t="shared" si="2"/>
        <v>1.535721047793537E-08</v>
      </c>
      <c r="AI83">
        <f t="shared" si="2"/>
        <v>1.563864086963494E-08</v>
      </c>
    </row>
    <row r="84" spans="1:2" ht="12.75">
      <c r="A84" s="12" t="s">
        <v>74</v>
      </c>
      <c r="B84" s="11" t="s">
        <v>75</v>
      </c>
    </row>
    <row r="85" spans="1:2" ht="12.75">
      <c r="A85" s="12" t="s">
        <v>76</v>
      </c>
      <c r="B85" s="11" t="s">
        <v>77</v>
      </c>
    </row>
    <row r="105" ht="14.25">
      <c r="AM105" s="21" t="s">
        <v>93</v>
      </c>
    </row>
  </sheetData>
  <sheetProtection/>
  <mergeCells count="13">
    <mergeCell ref="C56:C81"/>
    <mergeCell ref="D56:D68"/>
    <mergeCell ref="D70:D81"/>
    <mergeCell ref="A3:E3"/>
    <mergeCell ref="A4:C4"/>
    <mergeCell ref="A5:C28"/>
    <mergeCell ref="D5:D16"/>
    <mergeCell ref="D17:D28"/>
    <mergeCell ref="A29:A81"/>
    <mergeCell ref="B29:C53"/>
    <mergeCell ref="D29:D40"/>
    <mergeCell ref="D41:D53"/>
    <mergeCell ref="B56:B81"/>
  </mergeCells>
  <hyperlinks>
    <hyperlink ref="A2" r:id="rId1" display="http://stats.oecd.org/OECDStat_Metadata/ShowMetadata.ashx?Dataset=SNA_TABLE1&amp;ShowOnWeb=true&amp;Lang=en"/>
    <hyperlink ref="E5" r:id="rId2" display="http://stats.oecd.org/OECDStat_Metadata/ShowMetadata.ashx?Dataset=SNA_TABLE1&amp;Coords=[LOCATION].[BEL]&amp;ShowOnWeb=true&amp;Lang=en"/>
    <hyperlink ref="E6" r:id="rId3" display="http://stats.oecd.org/OECDStat_Metadata/ShowMetadata.ashx?Dataset=SNA_TABLE1&amp;Coords=[LOCATION].[DNK]&amp;ShowOnWeb=true&amp;Lang=en"/>
    <hyperlink ref="E7" r:id="rId4" display="http://stats.oecd.org/OECDStat_Metadata/ShowMetadata.ashx?Dataset=SNA_TABLE1&amp;Coords=[LOCATION].[FRA]&amp;ShowOnWeb=true&amp;Lang=en"/>
    <hyperlink ref="E8" r:id="rId5" display="http://stats.oecd.org/OECDStat_Metadata/ShowMetadata.ashx?Dataset=SNA_TABLE1&amp;Coords=[LOCATION].[DEU]&amp;ShowOnWeb=true&amp;Lang=en"/>
    <hyperlink ref="E9" r:id="rId6" display="http://stats.oecd.org/OECDStat_Metadata/ShowMetadata.ashx?Dataset=SNA_TABLE1&amp;Coords=%5bLOCATION%5d.%5bITA%5d&amp;ShowOnWeb=true&amp;Lang=en"/>
    <hyperlink ref="E10" r:id="rId7" display="http://stats.oecd.org/OECDStat_Metadata/ShowMetadata.ashx?Dataset=SNA_TABLE1&amp;Coords=[LOCATION].[JPN]&amp;ShowOnWeb=true&amp;Lang=en"/>
    <hyperlink ref="E11" r:id="rId8" display="http://stats.oecd.org/OECDStat_Metadata/ShowMetadata.ashx?Dataset=SNA_TABLE1&amp;Coords=[LOCATION].[KOR]&amp;ShowOnWeb=true&amp;Lang=en"/>
    <hyperlink ref="E12" r:id="rId9" display="http://stats.oecd.org/OECDStat_Metadata/ShowMetadata.ashx?Dataset=SNA_TABLE1&amp;Coords=[LOCATION].[NLD]&amp;ShowOnWeb=true&amp;Lang=en"/>
    <hyperlink ref="E13" r:id="rId10" display="http://stats.oecd.org/OECDStat_Metadata/ShowMetadata.ashx?Dataset=SNA_TABLE1&amp;Coords=[LOCATION].[SWE]&amp;ShowOnWeb=true&amp;Lang=en"/>
    <hyperlink ref="E14" r:id="rId11" display="http://stats.oecd.org/OECDStat_Metadata/ShowMetadata.ashx?Dataset=SNA_TABLE1&amp;Coords=[LOCATION].[GBR]&amp;ShowOnWeb=true&amp;Lang=en"/>
    <hyperlink ref="E15" r:id="rId12" display="http://stats.oecd.org/OECDStat_Metadata/ShowMetadata.ashx?Dataset=SNA_TABLE1&amp;Coords=[LOCATION].[USA]&amp;ShowOnWeb=true&amp;Lang=en"/>
    <hyperlink ref="E16" r:id="rId13" display="http://stats.oecd.org/OECDStat_Metadata/ShowMetadata.ashx?Dataset=SNA_TABLE1&amp;Coords=[LOCATION].[EA19]&amp;ShowOnWeb=true&amp;Lang=en"/>
    <hyperlink ref="E17" r:id="rId14" display="http://stats.oecd.org/OECDStat_Metadata/ShowMetadata.ashx?Dataset=SNA_TABLE1&amp;Coords=[LOCATION].[BEL]&amp;ShowOnWeb=true&amp;Lang=en"/>
    <hyperlink ref="E18" r:id="rId15" display="http://stats.oecd.org/OECDStat_Metadata/ShowMetadata.ashx?Dataset=SNA_TABLE1&amp;Coords=[LOCATION].[DNK]&amp;ShowOnWeb=true&amp;Lang=en"/>
    <hyperlink ref="E19" r:id="rId16" display="http://stats.oecd.org/OECDStat_Metadata/ShowMetadata.ashx?Dataset=SNA_TABLE1&amp;Coords=[LOCATION].[FRA]&amp;ShowOnWeb=true&amp;Lang=en"/>
    <hyperlink ref="E20" r:id="rId17" display="http://stats.oecd.org/OECDStat_Metadata/ShowMetadata.ashx?Dataset=SNA_TABLE1&amp;Coords=[LOCATION].[DEU]&amp;ShowOnWeb=true&amp;Lang=en"/>
    <hyperlink ref="E21" r:id="rId18" display="http://stats.oecd.org/OECDStat_Metadata/ShowMetadata.ashx?Dataset=SNA_TABLE1&amp;Coords=[LOCATION].[ITA]&amp;ShowOnWeb=true&amp;Lang=en"/>
    <hyperlink ref="E22" r:id="rId19" display="http://stats.oecd.org/OECDStat_Metadata/ShowMetadata.ashx?Dataset=SNA_TABLE1&amp;Coords=[LOCATION].[JPN]&amp;ShowOnWeb=true&amp;Lang=en"/>
    <hyperlink ref="E23" r:id="rId20" display="http://stats.oecd.org/OECDStat_Metadata/ShowMetadata.ashx?Dataset=SNA_TABLE1&amp;Coords=[LOCATION].[KOR]&amp;ShowOnWeb=true&amp;Lang=en"/>
    <hyperlink ref="E24" r:id="rId21" display="http://stats.oecd.org/OECDStat_Metadata/ShowMetadata.ashx?Dataset=SNA_TABLE1&amp;Coords=[LOCATION].[NLD]&amp;ShowOnWeb=true&amp;Lang=en"/>
    <hyperlink ref="E25" r:id="rId22" display="http://stats.oecd.org/OECDStat_Metadata/ShowMetadata.ashx?Dataset=SNA_TABLE1&amp;Coords=[LOCATION].[SWE]&amp;ShowOnWeb=true&amp;Lang=en"/>
    <hyperlink ref="E26" r:id="rId23" display="http://stats.oecd.org/OECDStat_Metadata/ShowMetadata.ashx?Dataset=SNA_TABLE1&amp;Coords=[LOCATION].[GBR]&amp;ShowOnWeb=true&amp;Lang=en"/>
    <hyperlink ref="E27" r:id="rId24" display="http://stats.oecd.org/OECDStat_Metadata/ShowMetadata.ashx?Dataset=SNA_TABLE1&amp;Coords=[LOCATION].[USA]&amp;ShowOnWeb=true&amp;Lang=en"/>
    <hyperlink ref="E28" r:id="rId25" display="http://stats.oecd.org/OECDStat_Metadata/ShowMetadata.ashx?Dataset=SNA_TABLE1&amp;Coords=[LOCATION].[EA19]&amp;ShowOnWeb=true&amp;Lang=en"/>
    <hyperlink ref="E29" r:id="rId26" display="http://stats.oecd.org/OECDStat_Metadata/ShowMetadata.ashx?Dataset=SNA_TABLE1&amp;Coords=[LOCATION].[BEL]&amp;ShowOnWeb=true&amp;Lang=en"/>
    <hyperlink ref="E30" r:id="rId27" display="http://stats.oecd.org/OECDStat_Metadata/ShowMetadata.ashx?Dataset=SNA_TABLE1&amp;Coords=[LOCATION].[DNK]&amp;ShowOnWeb=true&amp;Lang=en"/>
    <hyperlink ref="E31" r:id="rId28" display="http://stats.oecd.org/OECDStat_Metadata/ShowMetadata.ashx?Dataset=SNA_TABLE1&amp;Coords=[LOCATION].[FRA]&amp;ShowOnWeb=true&amp;Lang=en"/>
    <hyperlink ref="E32" r:id="rId29" display="http://stats.oecd.org/OECDStat_Metadata/ShowMetadata.ashx?Dataset=SNA_TABLE1&amp;Coords=[LOCATION].[DEU]&amp;ShowOnWeb=true&amp;Lang=en"/>
    <hyperlink ref="E33" r:id="rId30" display="http://stats.oecd.org/OECDStat_Metadata/ShowMetadata.ashx?Dataset=SNA_TABLE1&amp;Coords=[LOCATION].[ITA]&amp;ShowOnWeb=true&amp;Lang=en"/>
    <hyperlink ref="E34" r:id="rId31" display="http://stats.oecd.org/OECDStat_Metadata/ShowMetadata.ashx?Dataset=SNA_TABLE1&amp;Coords=[LOCATION].[JPN]&amp;ShowOnWeb=true&amp;Lang=en"/>
    <hyperlink ref="E35" r:id="rId32" display="http://stats.oecd.org/OECDStat_Metadata/ShowMetadata.ashx?Dataset=SNA_TABLE1&amp;Coords=[LOCATION].[KOR]&amp;ShowOnWeb=true&amp;Lang=en"/>
    <hyperlink ref="E36" r:id="rId33" display="http://stats.oecd.org/OECDStat_Metadata/ShowMetadata.ashx?Dataset=SNA_TABLE1&amp;Coords=[LOCATION].[NLD]&amp;ShowOnWeb=true&amp;Lang=en"/>
    <hyperlink ref="E37" r:id="rId34" display="http://stats.oecd.org/OECDStat_Metadata/ShowMetadata.ashx?Dataset=SNA_TABLE1&amp;Coords=[LOCATION].[SWE]&amp;ShowOnWeb=true&amp;Lang=en"/>
    <hyperlink ref="E38" r:id="rId35" display="http://stats.oecd.org/OECDStat_Metadata/ShowMetadata.ashx?Dataset=SNA_TABLE1&amp;Coords=[LOCATION].[GBR]&amp;ShowOnWeb=true&amp;Lang=en"/>
    <hyperlink ref="E39" r:id="rId36" display="http://stats.oecd.org/OECDStat_Metadata/ShowMetadata.ashx?Dataset=SNA_TABLE1&amp;Coords=[LOCATION].[USA]&amp;ShowOnWeb=true&amp;Lang=en"/>
    <hyperlink ref="E40" r:id="rId37" display="http://stats.oecd.org/OECDStat_Metadata/ShowMetadata.ashx?Dataset=SNA_TABLE1&amp;Coords=%5bLOCATION%5d.%5bEA19%5d&amp;ShowOnWeb=true&amp;Lang=en"/>
    <hyperlink ref="E41" r:id="rId38" display="http://stats.oecd.org/OECDStat_Metadata/ShowMetadata.ashx?Dataset=SNA_TABLE1&amp;Coords=%5bLOCATION%5d.%5bBEL%5d&amp;ShowOnWeb=true&amp;Lang=en"/>
    <hyperlink ref="E42" r:id="rId39" display="http://stats.oecd.org/OECDStat_Metadata/ShowMetadata.ashx?Dataset=SNA_TABLE1&amp;Coords=%5bLOCATION%5d.%5bDNK%5d&amp;ShowOnWeb=true&amp;Lang=en"/>
    <hyperlink ref="E43" r:id="rId40" display="http://stats.oecd.org/OECDStat_Metadata/ShowMetadata.ashx?Dataset=SNA_TABLE1&amp;Coords=%5bLOCATION%5d.%5bFRA%5d&amp;ShowOnWeb=true&amp;Lang=en"/>
    <hyperlink ref="E45" r:id="rId41" display="http://stats.oecd.org/OECDStat_Metadata/ShowMetadata.ashx?Dataset=SNA_TABLE1&amp;Coords=[LOCATION].[DEU]&amp;ShowOnWeb=true&amp;Lang=en"/>
    <hyperlink ref="E46" r:id="rId42" display="http://stats.oecd.org/OECDStat_Metadata/ShowMetadata.ashx?Dataset=SNA_TABLE1&amp;Coords=[LOCATION].[ITA]&amp;ShowOnWeb=true&amp;Lang=en"/>
    <hyperlink ref="E47" r:id="rId43" display="http://stats.oecd.org/OECDStat_Metadata/ShowMetadata.ashx?Dataset=SNA_TABLE1&amp;Coords=[LOCATION].[JPN]&amp;ShowOnWeb=true&amp;Lang=en"/>
    <hyperlink ref="E48" r:id="rId44" display="http://stats.oecd.org/OECDStat_Metadata/ShowMetadata.ashx?Dataset=SNA_TABLE1&amp;Coords=[LOCATION].[KOR]&amp;ShowOnWeb=true&amp;Lang=en"/>
    <hyperlink ref="E49" r:id="rId45" display="http://stats.oecd.org/OECDStat_Metadata/ShowMetadata.ashx?Dataset=SNA_TABLE1&amp;Coords=[LOCATION].[NLD]&amp;ShowOnWeb=true&amp;Lang=en"/>
    <hyperlink ref="E50" r:id="rId46" display="http://stats.oecd.org/OECDStat_Metadata/ShowMetadata.ashx?Dataset=SNA_TABLE1&amp;Coords=[LOCATION].[SWE]&amp;ShowOnWeb=true&amp;Lang=en"/>
    <hyperlink ref="E51" r:id="rId47" display="http://stats.oecd.org/OECDStat_Metadata/ShowMetadata.ashx?Dataset=SNA_TABLE1&amp;Coords=[LOCATION].[GBR]&amp;ShowOnWeb=true&amp;Lang=en"/>
    <hyperlink ref="E52" r:id="rId48" display="http://stats.oecd.org/OECDStat_Metadata/ShowMetadata.ashx?Dataset=SNA_TABLE1&amp;Coords=[LOCATION].[USA]&amp;ShowOnWeb=true&amp;Lang=en"/>
    <hyperlink ref="E53" r:id="rId49" display="http://stats.oecd.org/OECDStat_Metadata/ShowMetadata.ashx?Dataset=SNA_TABLE1&amp;Coords=[LOCATION].[EA19]&amp;ShowOnWeb=true&amp;Lang=en"/>
    <hyperlink ref="E56" r:id="rId50" display="http://stats.oecd.org/OECDStat_Metadata/ShowMetadata.ashx?Dataset=SNA_TABLE1&amp;Coords=[LOCATION].[BEL]&amp;ShowOnWeb=true&amp;Lang=en"/>
    <hyperlink ref="E57" r:id="rId51" display="http://stats.oecd.org/OECDStat_Metadata/ShowMetadata.ashx?Dataset=SNA_TABLE1&amp;Coords=[LOCATION].[DNK]&amp;ShowOnWeb=true&amp;Lang=en"/>
    <hyperlink ref="E58" r:id="rId52" display="http://stats.oecd.org/OECDStat_Metadata/ShowMetadata.ashx?Dataset=SNA_TABLE1&amp;Coords=[LOCATION].[FRA]&amp;ShowOnWeb=true&amp;Lang=en"/>
    <hyperlink ref="E60" r:id="rId53" display="http://stats.oecd.org/OECDStat_Metadata/ShowMetadata.ashx?Dataset=SNA_TABLE1&amp;Coords=[LOCATION].[DEU]&amp;ShowOnWeb=true&amp;Lang=en"/>
    <hyperlink ref="E61" r:id="rId54" display="http://stats.oecd.org/OECDStat_Metadata/ShowMetadata.ashx?Dataset=SNA_TABLE1&amp;Coords=[LOCATION].[ITA]&amp;ShowOnWeb=true&amp;Lang=en"/>
    <hyperlink ref="E62" r:id="rId55" display="http://stats.oecd.org/OECDStat_Metadata/ShowMetadata.ashx?Dataset=SNA_TABLE1&amp;Coords=[LOCATION].[JPN]&amp;ShowOnWeb=true&amp;Lang=en"/>
    <hyperlink ref="E63" r:id="rId56" display="http://stats.oecd.org/OECDStat_Metadata/ShowMetadata.ashx?Dataset=SNA_TABLE1&amp;Coords=[LOCATION].[KOR]&amp;ShowOnWeb=true&amp;Lang=en"/>
    <hyperlink ref="E64" r:id="rId57" display="http://stats.oecd.org/OECDStat_Metadata/ShowMetadata.ashx?Dataset=SNA_TABLE1&amp;Coords=[LOCATION].[NLD]&amp;ShowOnWeb=true&amp;Lang=en"/>
    <hyperlink ref="E65" r:id="rId58" display="http://stats.oecd.org/OECDStat_Metadata/ShowMetadata.ashx?Dataset=SNA_TABLE1&amp;Coords=[LOCATION].[SWE]&amp;ShowOnWeb=true&amp;Lang=en"/>
    <hyperlink ref="E66" r:id="rId59" display="http://stats.oecd.org/OECDStat_Metadata/ShowMetadata.ashx?Dataset=SNA_TABLE1&amp;Coords=[LOCATION].[GBR]&amp;ShowOnWeb=true&amp;Lang=en"/>
    <hyperlink ref="E67" r:id="rId60" display="http://stats.oecd.org/OECDStat_Metadata/ShowMetadata.ashx?Dataset=SNA_TABLE1&amp;Coords=[LOCATION].[USA]&amp;ShowOnWeb=true&amp;Lang=en"/>
    <hyperlink ref="E68" r:id="rId61" display="http://stats.oecd.org/OECDStat_Metadata/ShowMetadata.ashx?Dataset=SNA_TABLE1&amp;Coords=[LOCATION].[EA19]&amp;ShowOnWeb=true&amp;Lang=en"/>
    <hyperlink ref="E70" r:id="rId62" display="http://stats.oecd.org/OECDStat_Metadata/ShowMetadata.ashx?Dataset=SNA_TABLE1&amp;Coords=[LOCATION].[BEL]&amp;ShowOnWeb=true&amp;Lang=en"/>
    <hyperlink ref="E71" r:id="rId63" display="http://stats.oecd.org/OECDStat_Metadata/ShowMetadata.ashx?Dataset=SNA_TABLE1&amp;Coords=[LOCATION].[DNK]&amp;ShowOnWeb=true&amp;Lang=en"/>
    <hyperlink ref="E72" r:id="rId64" display="http://stats.oecd.org/OECDStat_Metadata/ShowMetadata.ashx?Dataset=SNA_TABLE1&amp;Coords=[LOCATION].[FRA]&amp;ShowOnWeb=true&amp;Lang=en"/>
    <hyperlink ref="E73" r:id="rId65" display="http://stats.oecd.org/OECDStat_Metadata/ShowMetadata.ashx?Dataset=SNA_TABLE1&amp;Coords=[LOCATION].[DEU]&amp;ShowOnWeb=true&amp;Lang=en"/>
    <hyperlink ref="E74" r:id="rId66" display="http://stats.oecd.org/OECDStat_Metadata/ShowMetadata.ashx?Dataset=SNA_TABLE1&amp;Coords=[LOCATION].[ITA]&amp;ShowOnWeb=true&amp;Lang=en"/>
    <hyperlink ref="E75" r:id="rId67" display="http://stats.oecd.org/OECDStat_Metadata/ShowMetadata.ashx?Dataset=SNA_TABLE1&amp;Coords=[LOCATION].[JPN]&amp;ShowOnWeb=true&amp;Lang=en"/>
    <hyperlink ref="E76" r:id="rId68" display="http://stats.oecd.org/OECDStat_Metadata/ShowMetadata.ashx?Dataset=SNA_TABLE1&amp;Coords=[LOCATION].[KOR]&amp;ShowOnWeb=true&amp;Lang=en"/>
    <hyperlink ref="E77" r:id="rId69" display="http://stats.oecd.org/OECDStat_Metadata/ShowMetadata.ashx?Dataset=SNA_TABLE1&amp;Coords=[LOCATION].[NLD]&amp;ShowOnWeb=true&amp;Lang=en"/>
    <hyperlink ref="E78" r:id="rId70" display="http://stats.oecd.org/OECDStat_Metadata/ShowMetadata.ashx?Dataset=SNA_TABLE1&amp;Coords=[LOCATION].[SWE]&amp;ShowOnWeb=true&amp;Lang=en"/>
    <hyperlink ref="E79" r:id="rId71" display="http://stats.oecd.org/OECDStat_Metadata/ShowMetadata.ashx?Dataset=SNA_TABLE1&amp;Coords=[LOCATION].[GBR]&amp;ShowOnWeb=true&amp;Lang=en"/>
    <hyperlink ref="E80" r:id="rId72" display="http://stats.oecd.org/OECDStat_Metadata/ShowMetadata.ashx?Dataset=SNA_TABLE1&amp;Coords=[LOCATION].[USA]&amp;ShowOnWeb=true&amp;Lang=en"/>
    <hyperlink ref="E81" r:id="rId73" display="http://stats.oecd.org/OECDStat_Metadata/ShowMetadata.ashx?Dataset=SNA_TABLE1&amp;Coords=[LOCATION].[EA19]&amp;ShowOnWeb=true&amp;Lang=en"/>
    <hyperlink ref="A82" r:id="rId74" display="https://stats-1.oecd.org/index.aspx?DatasetCode=SNA_TABLE1"/>
  </hyperlinks>
  <printOptions/>
  <pageMargins left="0.7" right="0.7" top="0.75" bottom="0.75" header="0.3" footer="0.3"/>
  <pageSetup horizontalDpi="600" verticalDpi="600" orientation="portrait" paperSize="9" r:id="rId78"/>
  <drawing r:id="rId77"/>
  <legacy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pc</cp:lastModifiedBy>
  <dcterms:created xsi:type="dcterms:W3CDTF">2022-02-24T08:46:55Z</dcterms:created>
  <dcterms:modified xsi:type="dcterms:W3CDTF">2022-11-03T09:55:25Z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